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Windows\Desktop\Hồ sơ trình\"/>
    </mc:Choice>
  </mc:AlternateContent>
  <xr:revisionPtr revIDLastSave="0" documentId="13_ncr:1_{F5195DEA-35BD-419E-BC55-77574C6ECBFD}" xr6:coauthVersionLast="47" xr6:coauthVersionMax="47" xr10:uidLastSave="{00000000-0000-0000-0000-000000000000}"/>
  <bookViews>
    <workbookView xWindow="-120" yWindow="-120" windowWidth="20730" windowHeight="11160" tabRatio="492" xr2:uid="{00000000-000D-0000-FFFF-FFFF00000000}"/>
  </bookViews>
  <sheets>
    <sheet name="Phụ lục 1 HC" sheetId="20" r:id="rId1"/>
    <sheet name="2023" sheetId="15" r:id="rId2"/>
    <sheet name="2024" sheetId="16" r:id="rId3"/>
    <sheet name="2025" sheetId="17" r:id="rId4"/>
    <sheet name="2026-KT số tổng" sheetId="18" r:id="rId5"/>
    <sheet name="Phụ lục 1" sheetId="19" state="hidden" r:id="rId6"/>
  </sheets>
  <definedNames>
    <definedName name="_xlnm.Print_Area" localSheetId="1">'2023'!$A$1:$F$101</definedName>
    <definedName name="_xlnm.Print_Area" localSheetId="2">'2024'!$A$1:$F$102</definedName>
    <definedName name="_xlnm.Print_Area" localSheetId="3">'2025'!$A$1:$F$102</definedName>
    <definedName name="_xlnm.Print_Area" localSheetId="4">'2026-KT số tổng'!$A$3:$F$102</definedName>
    <definedName name="_xlnm.Print_Area" localSheetId="5">'Phụ lục 1'!$A$1:$L$54</definedName>
    <definedName name="_xlnm.Print_Area" localSheetId="0">'Phụ lục 1 HC'!$A$1:$L$55</definedName>
    <definedName name="_xlnm.Print_Titles" localSheetId="1">'2023'!$6:$6</definedName>
    <definedName name="_xlnm.Print_Titles" localSheetId="2">'2024'!$1:$1</definedName>
    <definedName name="_xlnm.Print_Titles" localSheetId="3">'2025'!#REF!</definedName>
    <definedName name="_xlnm.Print_Titles" localSheetId="4">'2026-KT số tổng'!$6:$7</definedName>
    <definedName name="_xlnm.Print_Titles" localSheetId="5">'Phụ lục 1'!$2:$3</definedName>
    <definedName name="_xlnm.Print_Titles" localSheetId="0">'Phụ lục 1 HC'!$2:$3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20" l="1"/>
  <c r="L26" i="20"/>
  <c r="L55" i="20" s="1"/>
  <c r="K55" i="20"/>
  <c r="L13" i="20"/>
  <c r="L11" i="20" s="1"/>
  <c r="K19" i="20"/>
  <c r="L19" i="20"/>
  <c r="L21" i="20"/>
  <c r="L29" i="20"/>
  <c r="L27" i="20" s="1"/>
  <c r="K27" i="20"/>
  <c r="L36" i="20"/>
  <c r="L34" i="20" s="1"/>
  <c r="K34" i="20"/>
  <c r="L50" i="20"/>
  <c r="L48" i="20" s="1"/>
  <c r="L43" i="20"/>
  <c r="L41" i="20" s="1"/>
  <c r="K41" i="20"/>
  <c r="K48" i="20"/>
  <c r="C102" i="15"/>
  <c r="C102" i="18"/>
  <c r="K11" i="20"/>
  <c r="J13" i="20"/>
  <c r="J11" i="20" s="1"/>
  <c r="J21" i="20"/>
  <c r="J19" i="20" s="1"/>
  <c r="J29" i="20"/>
  <c r="J27" i="20" s="1"/>
  <c r="J36" i="20"/>
  <c r="J34" i="20" s="1"/>
  <c r="J43" i="20"/>
  <c r="J50" i="20"/>
  <c r="J48" i="20" s="1"/>
  <c r="D102" i="18"/>
  <c r="K10" i="20" l="1"/>
  <c r="J10" i="20"/>
  <c r="L10" i="20"/>
  <c r="J26" i="20"/>
  <c r="J55" i="20" s="1"/>
  <c r="M11" i="19" l="1"/>
  <c r="M13" i="19"/>
  <c r="M19" i="19"/>
  <c r="M21" i="19"/>
  <c r="M22" i="19"/>
  <c r="M23" i="19"/>
  <c r="M24" i="19"/>
  <c r="M27" i="19"/>
  <c r="M29" i="19"/>
  <c r="M30" i="19"/>
  <c r="M34" i="19"/>
  <c r="M40" i="19"/>
  <c r="M41" i="19"/>
  <c r="M48" i="19"/>
  <c r="M17" i="19"/>
  <c r="M16" i="19"/>
  <c r="M15" i="19"/>
  <c r="M53" i="19"/>
  <c r="M52" i="19"/>
  <c r="M51" i="19"/>
  <c r="M50" i="19"/>
  <c r="M46" i="19"/>
  <c r="M45" i="19"/>
  <c r="M44" i="19"/>
  <c r="M43" i="19"/>
  <c r="M39" i="19"/>
  <c r="M38" i="19"/>
  <c r="M37" i="19"/>
  <c r="M36" i="19"/>
  <c r="M32" i="19"/>
  <c r="M31" i="19"/>
  <c r="F13" i="20"/>
  <c r="F11" i="20" s="1"/>
  <c r="H50" i="20"/>
  <c r="H48" i="20" s="1"/>
  <c r="F50" i="20"/>
  <c r="I48" i="20"/>
  <c r="G48" i="20"/>
  <c r="F48" i="20"/>
  <c r="E48" i="20"/>
  <c r="H43" i="20"/>
  <c r="F43" i="20"/>
  <c r="E41" i="20"/>
  <c r="H36" i="20"/>
  <c r="H34" i="20" s="1"/>
  <c r="F36" i="20"/>
  <c r="F34" i="20" s="1"/>
  <c r="I34" i="20"/>
  <c r="G34" i="20"/>
  <c r="E34" i="20"/>
  <c r="H29" i="20"/>
  <c r="H27" i="20" s="1"/>
  <c r="F29" i="20"/>
  <c r="F27" i="20" s="1"/>
  <c r="F26" i="20" s="1"/>
  <c r="I27" i="20"/>
  <c r="G27" i="20"/>
  <c r="E27" i="20"/>
  <c r="H21" i="20"/>
  <c r="H19" i="20" s="1"/>
  <c r="F21" i="20"/>
  <c r="F19" i="20" s="1"/>
  <c r="I19" i="20"/>
  <c r="G19" i="20"/>
  <c r="E19" i="20"/>
  <c r="H13" i="20"/>
  <c r="H11" i="20" s="1"/>
  <c r="I11" i="20"/>
  <c r="I10" i="20" s="1"/>
  <c r="G11" i="20"/>
  <c r="E11" i="20"/>
  <c r="E10" i="20" s="1"/>
  <c r="F12" i="19"/>
  <c r="D102" i="15"/>
  <c r="E102" i="15"/>
  <c r="F102" i="15"/>
  <c r="G54" i="19"/>
  <c r="H54" i="19"/>
  <c r="I54" i="19"/>
  <c r="J54" i="19"/>
  <c r="K54" i="19"/>
  <c r="L54" i="19"/>
  <c r="K25" i="19"/>
  <c r="K9" i="19"/>
  <c r="F25" i="19"/>
  <c r="G25" i="19"/>
  <c r="H25" i="19"/>
  <c r="I25" i="19"/>
  <c r="J25" i="19"/>
  <c r="L25" i="19"/>
  <c r="E25" i="19"/>
  <c r="E54" i="19" s="1"/>
  <c r="H49" i="19"/>
  <c r="H47" i="19" s="1"/>
  <c r="J49" i="19"/>
  <c r="J47" i="19" s="1"/>
  <c r="L49" i="19"/>
  <c r="F49" i="19"/>
  <c r="F47" i="19" s="1"/>
  <c r="G47" i="19"/>
  <c r="I47" i="19"/>
  <c r="K47" i="19"/>
  <c r="L47" i="19"/>
  <c r="E47" i="19"/>
  <c r="H42" i="19"/>
  <c r="J42" i="19"/>
  <c r="L42" i="19"/>
  <c r="F42" i="19"/>
  <c r="E40" i="19"/>
  <c r="H35" i="19"/>
  <c r="J35" i="19"/>
  <c r="L35" i="19"/>
  <c r="F35" i="19"/>
  <c r="G33" i="19"/>
  <c r="H33" i="19"/>
  <c r="I33" i="19"/>
  <c r="J33" i="19"/>
  <c r="K33" i="19"/>
  <c r="L33" i="19"/>
  <c r="F33" i="19"/>
  <c r="E33" i="19"/>
  <c r="H28" i="19"/>
  <c r="H26" i="19" s="1"/>
  <c r="J28" i="19"/>
  <c r="L28" i="19"/>
  <c r="F28" i="19"/>
  <c r="G26" i="19"/>
  <c r="I26" i="19"/>
  <c r="J26" i="19"/>
  <c r="K26" i="19"/>
  <c r="L26" i="19"/>
  <c r="F26" i="19"/>
  <c r="E26" i="19"/>
  <c r="I26" i="20" l="1"/>
  <c r="M10" i="19"/>
  <c r="H10" i="20"/>
  <c r="H26" i="20"/>
  <c r="H55" i="20" s="1"/>
  <c r="E26" i="20"/>
  <c r="I55" i="20"/>
  <c r="G26" i="20"/>
  <c r="M14" i="19"/>
  <c r="G10" i="20"/>
  <c r="M12" i="19"/>
  <c r="E55" i="20"/>
  <c r="M42" i="19"/>
  <c r="F10" i="20"/>
  <c r="F55" i="20" s="1"/>
  <c r="G9" i="19"/>
  <c r="H9" i="19"/>
  <c r="I9" i="19"/>
  <c r="J9" i="19"/>
  <c r="L9" i="19"/>
  <c r="E9" i="19"/>
  <c r="H20" i="19"/>
  <c r="H18" i="19" s="1"/>
  <c r="J20" i="19"/>
  <c r="L20" i="19"/>
  <c r="L18" i="19" s="1"/>
  <c r="F20" i="19"/>
  <c r="F18" i="19" s="1"/>
  <c r="G18" i="19"/>
  <c r="I18" i="19"/>
  <c r="J18" i="19"/>
  <c r="K18" i="19"/>
  <c r="E18" i="19"/>
  <c r="I12" i="19"/>
  <c r="J12" i="19"/>
  <c r="J10" i="19" s="1"/>
  <c r="K12" i="19"/>
  <c r="L12" i="19"/>
  <c r="L10" i="19" s="1"/>
  <c r="H12" i="19"/>
  <c r="H10" i="19" s="1"/>
  <c r="F10" i="19"/>
  <c r="F9" i="19" s="1"/>
  <c r="F54" i="19" s="1"/>
  <c r="G10" i="19"/>
  <c r="I10" i="19"/>
  <c r="K10" i="19"/>
  <c r="E10" i="19"/>
  <c r="G55" i="20" l="1"/>
  <c r="M26" i="19"/>
  <c r="M28" i="19"/>
  <c r="M20" i="19"/>
  <c r="M33" i="19"/>
  <c r="M35" i="19"/>
  <c r="M47" i="19"/>
  <c r="M49" i="19"/>
  <c r="E102" i="18"/>
  <c r="M25" i="19" l="1"/>
  <c r="M18" i="19"/>
  <c r="F102" i="18"/>
  <c r="M9" i="19" l="1"/>
  <c r="M54" i="19"/>
  <c r="E102" i="17"/>
  <c r="E102" i="16"/>
  <c r="C102" i="17" l="1"/>
  <c r="F102" i="17" l="1"/>
  <c r="D102" i="16" l="1"/>
  <c r="F102" i="16"/>
  <c r="C102" i="16" l="1"/>
  <c r="D102" i="17" l="1"/>
</calcChain>
</file>

<file path=xl/sharedStrings.xml><?xml version="1.0" encoding="utf-8"?>
<sst xmlns="http://schemas.openxmlformats.org/spreadsheetml/2006/main" count="633" uniqueCount="163">
  <si>
    <t>Chỉ tiêu</t>
  </si>
  <si>
    <t>1.1</t>
  </si>
  <si>
    <t>1.2</t>
  </si>
  <si>
    <t>2.1</t>
  </si>
  <si>
    <t>2.2</t>
  </si>
  <si>
    <t>STT</t>
  </si>
  <si>
    <t>6.1</t>
  </si>
  <si>
    <t>6.2</t>
  </si>
  <si>
    <t>5.1</t>
  </si>
  <si>
    <t>5.2</t>
  </si>
  <si>
    <t>Kinh phí thực hiện</t>
  </si>
  <si>
    <t>Đối tượng</t>
  </si>
  <si>
    <t xml:space="preserve">Kinh phí </t>
  </si>
  <si>
    <t>C</t>
  </si>
  <si>
    <t>Phường Hải Châu</t>
  </si>
  <si>
    <t>Phường Hòa Cường</t>
  </si>
  <si>
    <t>Phường Thanh Khê</t>
  </si>
  <si>
    <t>Phường An Khê</t>
  </si>
  <si>
    <t>Phường An Hải</t>
  </si>
  <si>
    <t>Phường Sơn Trà</t>
  </si>
  <si>
    <t>Phường Ngũ Hành Sơn</t>
  </si>
  <si>
    <t>Phường Hòa Khánh</t>
  </si>
  <si>
    <t>Phường Liên Chiểu</t>
  </si>
  <si>
    <t>Phường Hải Vân</t>
  </si>
  <si>
    <t>Phường Cẩm Lệ</t>
  </si>
  <si>
    <t>Phường Hòa Xuân</t>
  </si>
  <si>
    <t>Xã Hòa Vang</t>
  </si>
  <si>
    <t>Xã Hòa Tiến</t>
  </si>
  <si>
    <t>Xã Bà Nà</t>
  </si>
  <si>
    <t>Đặc khu Hoàng Sa</t>
  </si>
  <si>
    <t>Phường Tam Kỳ</t>
  </si>
  <si>
    <t>Phường Quảng Phú</t>
  </si>
  <si>
    <t>Phường Hương Trà</t>
  </si>
  <si>
    <t>Phường Bàn Thạch</t>
  </si>
  <si>
    <t>Phường Hội An</t>
  </si>
  <si>
    <t>Phường Hội An Đông</t>
  </si>
  <si>
    <t>Phường Hội An Tây</t>
  </si>
  <si>
    <t>Xã Tân Hiệp</t>
  </si>
  <si>
    <t>Phường Điện Bàn</t>
  </si>
  <si>
    <t>Phường Điện Bàn Đông</t>
  </si>
  <si>
    <t>Phường An Thắng</t>
  </si>
  <si>
    <t>Phường Điện Bàn Bắc</t>
  </si>
  <si>
    <t>Xã Điện Bàn Tây</t>
  </si>
  <si>
    <t>Xã Gò Nổi</t>
  </si>
  <si>
    <t>Xã Núi Thành</t>
  </si>
  <si>
    <t>Xã Tam Mỹ</t>
  </si>
  <si>
    <t>Xã Tam Anh</t>
  </si>
  <si>
    <t>Xã Đức Phú</t>
  </si>
  <si>
    <t>Xã Tam Xuân</t>
  </si>
  <si>
    <t>Xã Tam Hải</t>
  </si>
  <si>
    <t>Xã Duy Nghĩa</t>
  </si>
  <si>
    <t>Xã Nam Phước</t>
  </si>
  <si>
    <t>Xã Duy Xuyên</t>
  </si>
  <si>
    <t>Xã Thu Bồn</t>
  </si>
  <si>
    <t>Xã Đại Lộc</t>
  </si>
  <si>
    <t>Xã Hà Nha</t>
  </si>
  <si>
    <t>Xã Thượng Đức</t>
  </si>
  <si>
    <t>Xã Vu Gia</t>
  </si>
  <si>
    <t>Xã Phú Thuận</t>
  </si>
  <si>
    <t>Xã Thăng Bình</t>
  </si>
  <si>
    <t>Xã Thăng An</t>
  </si>
  <si>
    <t>Xã Thăng Trường</t>
  </si>
  <si>
    <t>Xã Thăng Điền</t>
  </si>
  <si>
    <t>Xã Thăng Phú</t>
  </si>
  <si>
    <t>Xã Đồng Dương</t>
  </si>
  <si>
    <t>Tây Hồ</t>
  </si>
  <si>
    <t>Chiên Đàn</t>
  </si>
  <si>
    <t>Phú Ninh</t>
  </si>
  <si>
    <t>Xã Quế Sơn Trung</t>
  </si>
  <si>
    <t>Xã Quế Sơn</t>
  </si>
  <si>
    <t>Xã Xuân Phú</t>
  </si>
  <si>
    <t>Xã Nông Sơn</t>
  </si>
  <si>
    <t>Xã Quế Phước</t>
  </si>
  <si>
    <t>Xã Lãnh Ngọc</t>
  </si>
  <si>
    <t>Xã Tiên Phước</t>
  </si>
  <si>
    <t>Xã Thạnh Bình</t>
  </si>
  <si>
    <t>Xã Sơn Cẩm Hà</t>
  </si>
  <si>
    <t>Xã Hiệp Đức</t>
  </si>
  <si>
    <t>Xã Việt An</t>
  </si>
  <si>
    <t>Xã Phước Trà</t>
  </si>
  <si>
    <t>Xã Thạnh Mỹ</t>
  </si>
  <si>
    <t>Xã Bến Giằng</t>
  </si>
  <si>
    <t>Xã Nam Giang</t>
  </si>
  <si>
    <t>Xã Đắc Pring</t>
  </si>
  <si>
    <t>Xã La Dêê</t>
  </si>
  <si>
    <t>Xã La Êê</t>
  </si>
  <si>
    <t>Xã Khâm Đức</t>
  </si>
  <si>
    <t>Xã Phước Năng</t>
  </si>
  <si>
    <t>Xã Phước Chánh</t>
  </si>
  <si>
    <t>Xã Phước Thành</t>
  </si>
  <si>
    <t>Xã Phước Hiệp</t>
  </si>
  <si>
    <t>Xã Sông Vàng</t>
  </si>
  <si>
    <t>Xã Sông Kôn</t>
  </si>
  <si>
    <t>Xã Đông Giang</t>
  </si>
  <si>
    <t>Xã Bến Hiên</t>
  </si>
  <si>
    <t>Xã A Vương</t>
  </si>
  <si>
    <t>Xã Tây Giang</t>
  </si>
  <si>
    <t>Xã Hùng Sơn</t>
  </si>
  <si>
    <t>Xã Trà Liên</t>
  </si>
  <si>
    <t>Xã Trà Giáp</t>
  </si>
  <si>
    <t>Xã Trà Tân</t>
  </si>
  <si>
    <t>Xã Trà Đốc</t>
  </si>
  <si>
    <t>Xã Trà My</t>
  </si>
  <si>
    <t>Xã Nam Trà My</t>
  </si>
  <si>
    <t>Xã Trà Tập</t>
  </si>
  <si>
    <t>Xã Trà Vân</t>
  </si>
  <si>
    <t>Xã Trà Linh</t>
  </si>
  <si>
    <t>Xã Trà Leng</t>
  </si>
  <si>
    <t>Xã phường</t>
  </si>
  <si>
    <t>Kinh phí</t>
  </si>
  <si>
    <t>Người cao tuổi thọ 100 tuổi được Chủ tịch nước và Chủ tịch Ủy ban nhân dân thành phố gửi Thiếp chúc thọ và tặng quà (vải lụa và tiền mặt)</t>
  </si>
  <si>
    <t>Số đối tượng</t>
  </si>
  <si>
    <t>a</t>
  </si>
  <si>
    <t>Thiếp chúc thọ của Chủ tịch nước</t>
  </si>
  <si>
    <t>b</t>
  </si>
  <si>
    <t>Khung chúc thọ của Chủ tịch nước</t>
  </si>
  <si>
    <t>c</t>
  </si>
  <si>
    <t>Khung và phôi thiếp chúc thọ mừng thọ CT UBND TP</t>
  </si>
  <si>
    <t>d</t>
  </si>
  <si>
    <t xml:space="preserve"> 05 mét vải lụa</t>
  </si>
  <si>
    <t>Tiền mặt</t>
  </si>
  <si>
    <t xml:space="preserve"> Người cao tuổi thọ 90 tuổi được Chủ tịch Ủy ban nhân dân thành phố gửi Thiếp chúc thọ và tặng quà (Quà hiện vật và tiền mặt)</t>
  </si>
  <si>
    <t>Phôi thiếp chúc thọ mừng thọ</t>
  </si>
  <si>
    <t>Khung chúc thọ của Chủ tịch UBND</t>
  </si>
  <si>
    <t>Quà tặng (hiện vật)</t>
  </si>
  <si>
    <t>3.1</t>
  </si>
  <si>
    <t>3.2</t>
  </si>
  <si>
    <t xml:space="preserve"> Người cao tuổi thọ 95 tuổi được Chủ tịch Ủy ban nhân dân thành phố gửi Thiếp chúc thọ và tặng quà (Quà hiện vật và tiền mặt)</t>
  </si>
  <si>
    <t>4.1</t>
  </si>
  <si>
    <t>4.2</t>
  </si>
  <si>
    <t xml:space="preserve">Khung chúc thọ </t>
  </si>
  <si>
    <t>Cấp tỉnh tổ chức</t>
  </si>
  <si>
    <t>Cấp xã tổ chức</t>
  </si>
  <si>
    <t>Cấp tính tổ chức</t>
  </si>
  <si>
    <t>Dự kiến năm 2026</t>
  </si>
  <si>
    <t>Năm 2023</t>
  </si>
  <si>
    <t>Năm 2024</t>
  </si>
  <si>
    <t>Năm 2025</t>
  </si>
  <si>
    <t>Người cao tuổi thọ từ 101 tuổi trở lên. hàng năm được Chủ tịch Ủy ban nhân dân thành phố gửi Thiếp chúc thọ và tặng quà (Quà hiện vật và tiền mặt)</t>
  </si>
  <si>
    <t>Quà tặng. hiện vật (nếu có)</t>
  </si>
  <si>
    <t>Người cao tuổi ở tuổi 80. 85 được Chủ tịch Ủy ban nhân dân xã. phường. đặc khu tặng quà (Quà hiện vật và tiền mặt)</t>
  </si>
  <si>
    <t>Người cao tuổi ở tuổi 70. 75 được Chủ tịch Ủy ban nhân dân xã. phường. đặc khu tặng quà (Quà hiện vật và tiền mặt)</t>
  </si>
  <si>
    <t>Phụ lục 01</t>
  </si>
  <si>
    <t>BÁO CÁO TỔNG KẾT THI HÀNH PHÁP LUẬT ĐỐI VỚI CÁC NGHỊ QUYẾT CỦA HỘI ĐỒNG NHÂN DÂN THÀNH PHỐ ĐÀ NẴNG VÀ CỦA HỘI ĐỒNG NHÂN DÂN TỈNH QUẢNG NAM (TRƯỚC SẮP XẾP) QUY ĐỊNH MỨC CHÚC THỌ, MỪNG THỌ NGƯỜI CAO TUỔI</t>
  </si>
  <si>
    <t>e</t>
  </si>
  <si>
    <t>Phụ lục 02</t>
  </si>
  <si>
    <t>Phụ lục 03</t>
  </si>
  <si>
    <t>Phụ lục 05</t>
  </si>
  <si>
    <t>A</t>
  </si>
  <si>
    <t>B</t>
  </si>
  <si>
    <t>Tổng cộng:</t>
  </si>
  <si>
    <t>TỔNG CỘNG (A+B):</t>
  </si>
  <si>
    <t>Mức đề nghị</t>
  </si>
  <si>
    <t>Mức đã quy định</t>
  </si>
  <si>
    <t>Phụ lục 04</t>
  </si>
  <si>
    <t>Kèm theo Báo cáo số     /BC-SYT ngày       /      /2025 của Sở Y tế thành phố Đà Nẵng</t>
  </si>
  <si>
    <t>Kèm theo Báo cáo số     /BC-SYT ngày       /    /2025 của Sở Y tế thành phố Đà Nẵng</t>
  </si>
  <si>
    <t>Kèm theo Báo cáo số     /BC-SYT ngày       /     /2025 của Sở Y tế thành phố Đà Nẵng</t>
  </si>
  <si>
    <r>
      <t xml:space="preserve">SỐ NGƯỜI CAO TUỔI VÀ KINH PHÍ  THỰC HIỆN CHÚC THỌ, MỪNG THỌ NĂM 2023 
</t>
    </r>
    <r>
      <rPr>
        <i/>
        <sz val="13"/>
        <rFont val="Times New Roman"/>
        <family val="1"/>
      </rPr>
      <t>(Chi tiết các xã, phường)</t>
    </r>
  </si>
  <si>
    <r>
      <t xml:space="preserve">SỐ NGƯỜI CAO TUỔI VÀ KINH PHÍ  THỰC HIỆN CHÚC THỌ, MỪNG THỌ NĂM 2024
</t>
    </r>
    <r>
      <rPr>
        <i/>
        <sz val="13"/>
        <rFont val="Times New Roman"/>
        <family val="1"/>
      </rPr>
      <t>(Chi tiết các xã, phường)</t>
    </r>
  </si>
  <si>
    <r>
      <t xml:space="preserve">SỐ NGƯỜI CAO TUỔI VÀ KINH PHÍ  THỰC HIỆN CHÚC THỌ, MỪNG THỌ NĂM 2025
</t>
    </r>
    <r>
      <rPr>
        <i/>
        <sz val="13"/>
        <rFont val="Times New Roman"/>
        <family val="1"/>
      </rPr>
      <t>(Chi tiết các xã, phường)</t>
    </r>
  </si>
  <si>
    <r>
      <t xml:space="preserve">SỐ NGƯỜI CAO TUỔI VÀ KINH PHÍ DỰ KIẾN THỰC HIỆN CHÚC THỌ, MỪNG THỌ NĂM 2026
</t>
    </r>
    <r>
      <rPr>
        <i/>
        <sz val="13"/>
        <rFont val="Times New Roman"/>
        <family val="1"/>
      </rPr>
      <t>(Chi tiết các xã, phường)</t>
    </r>
  </si>
  <si>
    <t>Quà tặng hiện vật (nếu 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</si>
</sst>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0;\-0;;@"/>
  </numFmts>
  <fonts count="22" x14ac:knownFonts="1">
    <font>
      <sz val="10"/>
      <name val="Arial"/>
    </font>
    <font>
      <sz val="10"/>
      <name val="Arial"/>
      <family val="2"/>
    </font>
    <font>
      <sz val="10"/>
      <color rgb="FFFF0000"/>
      <name val="Arial"/>
      <family val="2"/>
    </font>
    <font>
      <sz val="11"/>
      <color theme="1"/>
      <name val="times new roman"/>
      <family val="2"/>
      <charset val="163"/>
    </font>
    <font>
      <b/>
      <sz val="13"/>
      <name val="Times New Roman"/>
      <family val="1"/>
      <charset val="163"/>
    </font>
    <font>
      <sz val="13"/>
      <name val="Times New Roman"/>
      <family val="1"/>
      <charset val="163"/>
    </font>
    <font>
      <sz val="11"/>
      <name val="Times New Roman"/>
      <family val="1"/>
    </font>
    <font>
      <b/>
      <sz val="13"/>
      <name val="Arial"/>
      <family val="2"/>
      <charset val="163"/>
    </font>
    <font>
      <sz val="13"/>
      <name val="Times New Roman"/>
      <family val="1"/>
    </font>
    <font>
      <sz val="12"/>
      <name val="Times New Roman"/>
      <family val="1"/>
      <scheme val="major"/>
    </font>
    <font>
      <sz val="12"/>
      <color rgb="FFFF0000"/>
      <name val="Times New Roman"/>
      <family val="1"/>
      <scheme val="major"/>
    </font>
    <font>
      <b/>
      <sz val="12"/>
      <name val="Times New Roman"/>
      <family val="1"/>
      <scheme val="major"/>
    </font>
    <font>
      <sz val="14"/>
      <color rgb="FFFF0000"/>
      <name val="Times New Roman"/>
      <family val="1"/>
    </font>
    <font>
      <sz val="10"/>
      <color theme="1"/>
      <name val="Arial"/>
      <family val="2"/>
      <charset val="163"/>
    </font>
    <font>
      <sz val="13"/>
      <color theme="1"/>
      <name val="Times New Roman"/>
      <family val="1"/>
      <charset val="163"/>
    </font>
    <font>
      <sz val="11"/>
      <color theme="1"/>
      <name val="Times New Roman"/>
      <family val="1"/>
      <charset val="163"/>
    </font>
    <font>
      <sz val="10"/>
      <color theme="1"/>
      <name val="Arial"/>
      <family val="2"/>
    </font>
    <font>
      <b/>
      <sz val="13"/>
      <color theme="1"/>
      <name val="Times New Roman"/>
      <family val="1"/>
      <charset val="163"/>
    </font>
    <font>
      <b/>
      <sz val="10"/>
      <color theme="1"/>
      <name val="Arial"/>
      <family val="2"/>
      <charset val="163"/>
    </font>
    <font>
      <b/>
      <sz val="11"/>
      <color theme="1"/>
      <name val="Times New Roman"/>
      <family val="1"/>
      <charset val="163"/>
    </font>
    <font>
      <i/>
      <sz val="13"/>
      <name val="Times New Roman"/>
      <family val="1"/>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
      <patternFill patternType="solid">
        <fgColor rgb="FFFFFF00"/>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3" fillId="0" borderId="0"/>
  </cellStyleXfs>
  <cellXfs count="101">
    <xf numFmtId="0" fontId="0" fillId="0" borderId="0" xfId="0"/>
    <xf numFmtId="0" fontId="2" fillId="0" borderId="0" xfId="0" applyFont="1"/>
    <xf numFmtId="165" fontId="0" fillId="0" borderId="0" xfId="1" applyNumberFormat="1" applyFont="1"/>
    <xf numFmtId="0" fontId="9" fillId="0" borderId="0" xfId="0" applyFont="1"/>
    <xf numFmtId="0" fontId="9" fillId="0" borderId="1" xfId="0" applyFont="1" applyBorder="1"/>
    <xf numFmtId="165" fontId="9" fillId="0" borderId="0" xfId="1" applyNumberFormat="1" applyFont="1"/>
    <xf numFmtId="0" fontId="9" fillId="2" borderId="1" xfId="0" applyFont="1" applyFill="1" applyBorder="1"/>
    <xf numFmtId="3" fontId="9" fillId="2" borderId="1" xfId="0" applyNumberFormat="1" applyFont="1" applyFill="1" applyBorder="1"/>
    <xf numFmtId="0" fontId="9" fillId="0" borderId="1" xfId="0" applyFont="1" applyBorder="1" applyAlignment="1">
      <alignment horizontal="center"/>
    </xf>
    <xf numFmtId="3" fontId="9" fillId="4" borderId="1" xfId="0" applyNumberFormat="1" applyFont="1" applyFill="1" applyBorder="1" applyAlignment="1">
      <alignment vertical="center"/>
    </xf>
    <xf numFmtId="0" fontId="9" fillId="0" borderId="1" xfId="0" applyFont="1" applyBorder="1" applyAlignment="1">
      <alignment vertical="center"/>
    </xf>
    <xf numFmtId="0" fontId="9" fillId="2" borderId="1" xfId="0" applyFont="1" applyFill="1" applyBorder="1" applyAlignment="1">
      <alignment horizontal="center"/>
    </xf>
    <xf numFmtId="3" fontId="9" fillId="2" borderId="1" xfId="0" applyNumberFormat="1" applyFont="1" applyFill="1" applyBorder="1" applyAlignment="1">
      <alignment vertical="center"/>
    </xf>
    <xf numFmtId="0" fontId="0" fillId="2" borderId="0" xfId="0" applyFill="1"/>
    <xf numFmtId="0" fontId="10" fillId="0" borderId="0" xfId="0" applyFont="1"/>
    <xf numFmtId="0" fontId="11" fillId="0" borderId="0" xfId="0" applyFont="1"/>
    <xf numFmtId="0" fontId="11" fillId="0" borderId="1" xfId="0" applyFont="1" applyBorder="1" applyAlignment="1">
      <alignment horizontal="center" vertical="center"/>
    </xf>
    <xf numFmtId="0" fontId="11" fillId="0" borderId="1" xfId="0" applyFont="1" applyBorder="1" applyAlignment="1">
      <alignment vertical="center"/>
    </xf>
    <xf numFmtId="0" fontId="9" fillId="2" borderId="0" xfId="0" applyFont="1" applyFill="1"/>
    <xf numFmtId="43" fontId="9" fillId="0" borderId="0" xfId="1" applyFont="1"/>
    <xf numFmtId="0" fontId="11" fillId="0" borderId="0" xfId="0" applyFont="1" applyAlignment="1">
      <alignment vertical="center"/>
    </xf>
    <xf numFmtId="165" fontId="11" fillId="0" borderId="1" xfId="1" applyNumberFormat="1" applyFont="1" applyBorder="1" applyAlignment="1">
      <alignment vertical="center"/>
    </xf>
    <xf numFmtId="3" fontId="9" fillId="0" borderId="1" xfId="0" applyNumberFormat="1" applyFont="1" applyBorder="1"/>
    <xf numFmtId="3" fontId="9" fillId="2" borderId="1" xfId="1" applyNumberFormat="1" applyFont="1" applyFill="1" applyBorder="1"/>
    <xf numFmtId="3" fontId="9" fillId="0" borderId="1" xfId="1" applyNumberFormat="1" applyFont="1" applyBorder="1"/>
    <xf numFmtId="165" fontId="11" fillId="0" borderId="1" xfId="1" applyNumberFormat="1" applyFont="1" applyBorder="1" applyAlignment="1">
      <alignment horizontal="center" vertical="center"/>
    </xf>
    <xf numFmtId="3" fontId="9" fillId="0" borderId="0" xfId="0" applyNumberFormat="1" applyFont="1"/>
    <xf numFmtId="3" fontId="0" fillId="0" borderId="0" xfId="0" applyNumberFormat="1"/>
    <xf numFmtId="3" fontId="11" fillId="2" borderId="0" xfId="0" applyNumberFormat="1" applyFont="1" applyFill="1"/>
    <xf numFmtId="3" fontId="11" fillId="0" borderId="0" xfId="0" applyNumberFormat="1" applyFont="1"/>
    <xf numFmtId="166" fontId="5" fillId="2" borderId="0" xfId="1" applyNumberFormat="1" applyFont="1" applyFill="1"/>
    <xf numFmtId="166" fontId="5" fillId="2" borderId="0" xfId="1" applyNumberFormat="1" applyFont="1" applyFill="1" applyAlignment="1">
      <alignment horizontal="center" vertical="center" wrapText="1"/>
    </xf>
    <xf numFmtId="166" fontId="4" fillId="2" borderId="0" xfId="1" applyNumberFormat="1" applyFont="1" applyFill="1" applyAlignment="1">
      <alignment horizontal="center" vertical="center" wrapText="1"/>
    </xf>
    <xf numFmtId="166" fontId="5" fillId="2" borderId="0" xfId="1" applyNumberFormat="1" applyFont="1" applyFill="1" applyAlignment="1">
      <alignment horizontal="center"/>
    </xf>
    <xf numFmtId="166" fontId="5" fillId="2" borderId="0" xfId="1" applyNumberFormat="1" applyFont="1" applyFill="1" applyAlignment="1">
      <alignment vertical="center" wrapText="1"/>
    </xf>
    <xf numFmtId="166" fontId="6" fillId="2" borderId="0" xfId="1" applyNumberFormat="1" applyFont="1" applyFill="1" applyAlignment="1">
      <alignment horizontal="left" vertical="center"/>
    </xf>
    <xf numFmtId="166" fontId="12" fillId="2" borderId="0" xfId="1" applyNumberFormat="1" applyFont="1" applyFill="1" applyAlignment="1">
      <alignment horizontal="left" vertical="center"/>
    </xf>
    <xf numFmtId="3" fontId="14" fillId="2" borderId="4" xfId="1" applyNumberFormat="1" applyFont="1" applyFill="1" applyBorder="1" applyAlignment="1">
      <alignment horizontal="center" vertical="center"/>
    </xf>
    <xf numFmtId="3" fontId="14" fillId="2" borderId="4" xfId="1" applyNumberFormat="1" applyFont="1" applyFill="1" applyBorder="1" applyAlignment="1">
      <alignment horizontal="justify" vertical="center" wrapText="1"/>
    </xf>
    <xf numFmtId="3" fontId="14" fillId="2" borderId="1" xfId="1" applyNumberFormat="1" applyFont="1" applyFill="1" applyBorder="1" applyAlignment="1">
      <alignment vertical="center" shrinkToFit="1"/>
    </xf>
    <xf numFmtId="3" fontId="16" fillId="2" borderId="0" xfId="0" applyNumberFormat="1" applyFont="1" applyFill="1"/>
    <xf numFmtId="3" fontId="17" fillId="2" borderId="1" xfId="1" applyNumberFormat="1" applyFont="1" applyFill="1" applyBorder="1" applyAlignment="1">
      <alignment horizontal="center" vertical="center" wrapText="1"/>
    </xf>
    <xf numFmtId="3" fontId="17" fillId="2" borderId="1" xfId="1" applyNumberFormat="1" applyFont="1" applyFill="1" applyBorder="1" applyAlignment="1">
      <alignment horizontal="justify" vertical="center" wrapText="1"/>
    </xf>
    <xf numFmtId="3" fontId="17" fillId="2" borderId="1" xfId="1" applyNumberFormat="1" applyFont="1" applyFill="1" applyBorder="1" applyAlignment="1">
      <alignment vertical="center" shrinkToFit="1"/>
    </xf>
    <xf numFmtId="3" fontId="18" fillId="2" borderId="0" xfId="0" applyNumberFormat="1" applyFont="1" applyFill="1"/>
    <xf numFmtId="3" fontId="17" fillId="2" borderId="1" xfId="1" applyNumberFormat="1" applyFont="1" applyFill="1" applyBorder="1" applyAlignment="1">
      <alignment horizontal="center" vertical="center"/>
    </xf>
    <xf numFmtId="3" fontId="14" fillId="2" borderId="1" xfId="1" applyNumberFormat="1" applyFont="1" applyFill="1" applyBorder="1" applyAlignment="1">
      <alignment horizontal="center" vertical="center"/>
    </xf>
    <xf numFmtId="3" fontId="14" fillId="2" borderId="1" xfId="1" applyNumberFormat="1" applyFont="1" applyFill="1" applyBorder="1" applyAlignment="1">
      <alignment horizontal="justify" vertical="center" wrapText="1"/>
    </xf>
    <xf numFmtId="3" fontId="13" fillId="2" borderId="0" xfId="0" applyNumberFormat="1" applyFont="1" applyFill="1"/>
    <xf numFmtId="3" fontId="17" fillId="2" borderId="1" xfId="1" applyNumberFormat="1" applyFont="1" applyFill="1" applyBorder="1" applyAlignment="1">
      <alignment vertical="center" wrapText="1"/>
    </xf>
    <xf numFmtId="3" fontId="19" fillId="2" borderId="1" xfId="1" applyNumberFormat="1" applyFont="1" applyFill="1" applyBorder="1" applyAlignment="1">
      <alignment horizontal="left" vertical="center"/>
    </xf>
    <xf numFmtId="3" fontId="14" fillId="2" borderId="0" xfId="1" applyNumberFormat="1" applyFont="1" applyFill="1" applyAlignment="1">
      <alignment horizontal="center"/>
    </xf>
    <xf numFmtId="3" fontId="14" fillId="2" borderId="0" xfId="1" applyNumberFormat="1" applyFont="1" applyFill="1" applyAlignment="1">
      <alignment vertical="center" wrapText="1"/>
    </xf>
    <xf numFmtId="3" fontId="15" fillId="2" borderId="0" xfId="1" applyNumberFormat="1" applyFont="1" applyFill="1" applyAlignment="1">
      <alignment horizontal="left" vertical="center"/>
    </xf>
    <xf numFmtId="3" fontId="14" fillId="2" borderId="0" xfId="1" applyNumberFormat="1" applyFont="1" applyFill="1"/>
    <xf numFmtId="166" fontId="4" fillId="2" borderId="0" xfId="1" applyNumberFormat="1" applyFont="1" applyFill="1" applyAlignment="1">
      <alignment vertical="center" wrapText="1"/>
    </xf>
    <xf numFmtId="166" fontId="8" fillId="2" borderId="0" xfId="1" applyNumberFormat="1" applyFont="1" applyFill="1" applyAlignment="1"/>
    <xf numFmtId="3" fontId="19" fillId="2" borderId="9"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xf>
    <xf numFmtId="3" fontId="15" fillId="3" borderId="9" xfId="1" applyNumberFormat="1" applyFont="1" applyFill="1" applyBorder="1" applyAlignment="1">
      <alignment horizontal="center" vertical="center"/>
    </xf>
    <xf numFmtId="3" fontId="17" fillId="2" borderId="9" xfId="1" applyNumberFormat="1" applyFont="1" applyFill="1" applyBorder="1" applyAlignment="1">
      <alignment horizontal="center" vertical="center"/>
    </xf>
    <xf numFmtId="3" fontId="15" fillId="2" borderId="10" xfId="1" applyNumberFormat="1" applyFont="1" applyFill="1" applyBorder="1" applyAlignment="1">
      <alignment horizontal="center" vertical="center" wrapText="1"/>
    </xf>
    <xf numFmtId="3" fontId="15" fillId="2" borderId="1" xfId="1" applyNumberFormat="1" applyFont="1" applyFill="1" applyBorder="1" applyAlignment="1">
      <alignment horizontal="center" vertical="center" wrapText="1"/>
    </xf>
    <xf numFmtId="3" fontId="15" fillId="3" borderId="1" xfId="1" applyNumberFormat="1" applyFont="1" applyFill="1" applyBorder="1" applyAlignment="1">
      <alignment horizontal="center" vertical="center"/>
    </xf>
    <xf numFmtId="3" fontId="15" fillId="2" borderId="1" xfId="1" applyNumberFormat="1" applyFont="1" applyFill="1" applyBorder="1" applyAlignment="1">
      <alignment horizontal="center" vertical="center"/>
    </xf>
    <xf numFmtId="166" fontId="20" fillId="2" borderId="0" xfId="1" applyNumberFormat="1" applyFont="1" applyFill="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3" fontId="9" fillId="0" borderId="1" xfId="0" applyNumberFormat="1" applyFont="1" applyBorder="1" applyAlignment="1">
      <alignment horizontal="right" vertical="center"/>
    </xf>
    <xf numFmtId="3" fontId="9" fillId="0" borderId="1" xfId="1" applyNumberFormat="1" applyFont="1" applyBorder="1" applyAlignment="1">
      <alignment horizontal="right" vertical="center"/>
    </xf>
    <xf numFmtId="0" fontId="9" fillId="0" borderId="1" xfId="0" applyFont="1" applyBorder="1" applyAlignment="1">
      <alignment horizontal="right" vertical="center"/>
    </xf>
    <xf numFmtId="165" fontId="9" fillId="0" borderId="1" xfId="1" applyNumberFormat="1" applyFont="1" applyBorder="1" applyAlignment="1">
      <alignment horizontal="right" vertical="center"/>
    </xf>
    <xf numFmtId="3" fontId="11" fillId="0" borderId="1" xfId="0" applyNumberFormat="1" applyFont="1" applyBorder="1" applyAlignment="1">
      <alignment vertical="center"/>
    </xf>
    <xf numFmtId="3" fontId="11" fillId="0" borderId="1" xfId="1" applyNumberFormat="1" applyFont="1" applyBorder="1" applyAlignment="1">
      <alignment vertical="center"/>
    </xf>
    <xf numFmtId="3" fontId="15" fillId="5" borderId="9" xfId="1" applyNumberFormat="1" applyFont="1" applyFill="1" applyBorder="1" applyAlignment="1">
      <alignment horizontal="center" vertical="center"/>
    </xf>
    <xf numFmtId="3" fontId="21" fillId="2" borderId="0" xfId="0" applyNumberFormat="1" applyFont="1" applyFill="1"/>
    <xf numFmtId="3" fontId="17" fillId="2" borderId="4" xfId="1" applyNumberFormat="1" applyFont="1" applyFill="1" applyBorder="1" applyAlignment="1">
      <alignment horizontal="center" vertical="center"/>
    </xf>
    <xf numFmtId="3" fontId="17" fillId="2" borderId="4" xfId="1" applyNumberFormat="1" applyFont="1" applyFill="1" applyBorder="1" applyAlignment="1">
      <alignment horizontal="justify" vertical="center" wrapText="1"/>
    </xf>
    <xf numFmtId="3" fontId="19" fillId="2" borderId="10" xfId="1" applyNumberFormat="1" applyFont="1" applyFill="1" applyBorder="1" applyAlignment="1">
      <alignment horizontal="center" vertical="center" wrapText="1"/>
    </xf>
    <xf numFmtId="3" fontId="19" fillId="2" borderId="1" xfId="1" applyNumberFormat="1" applyFont="1" applyFill="1" applyBorder="1" applyAlignment="1">
      <alignment horizontal="center" vertical="center" wrapText="1"/>
    </xf>
    <xf numFmtId="166" fontId="4" fillId="2" borderId="0" xfId="1" applyNumberFormat="1" applyFont="1" applyFill="1" applyAlignment="1">
      <alignment wrapText="1"/>
    </xf>
    <xf numFmtId="166" fontId="8" fillId="2" borderId="0" xfId="1" applyNumberFormat="1" applyFont="1" applyFill="1" applyAlignment="1">
      <alignment horizontal="center"/>
    </xf>
    <xf numFmtId="166" fontId="4" fillId="2" borderId="0" xfId="1" applyNumberFormat="1" applyFont="1" applyFill="1" applyAlignment="1">
      <alignment horizontal="center" vertical="center" wrapText="1"/>
    </xf>
    <xf numFmtId="166" fontId="4" fillId="2" borderId="1" xfId="1" applyNumberFormat="1" applyFont="1" applyFill="1" applyBorder="1" applyAlignment="1">
      <alignment horizontal="center" vertical="center" wrapText="1"/>
    </xf>
    <xf numFmtId="166" fontId="4" fillId="2" borderId="4" xfId="1" applyNumberFormat="1" applyFont="1" applyFill="1" applyBorder="1" applyAlignment="1">
      <alignment horizontal="center" vertical="center" wrapText="1"/>
    </xf>
    <xf numFmtId="166" fontId="4" fillId="2" borderId="5" xfId="1" applyNumberFormat="1" applyFont="1" applyFill="1" applyBorder="1" applyAlignment="1">
      <alignment horizontal="center" vertical="center" wrapText="1"/>
    </xf>
    <xf numFmtId="166" fontId="4" fillId="2" borderId="6" xfId="1" applyNumberFormat="1" applyFont="1" applyFill="1" applyBorder="1" applyAlignment="1">
      <alignment horizontal="center" vertical="center" wrapText="1"/>
    </xf>
    <xf numFmtId="166" fontId="4" fillId="2" borderId="7" xfId="1" applyNumberFormat="1" applyFont="1" applyFill="1" applyBorder="1" applyAlignment="1">
      <alignment horizontal="center" vertical="center" wrapText="1"/>
    </xf>
    <xf numFmtId="166" fontId="7" fillId="2" borderId="8" xfId="1" applyNumberFormat="1" applyFont="1" applyFill="1" applyBorder="1"/>
    <xf numFmtId="166" fontId="4" fillId="2" borderId="7" xfId="1" applyNumberFormat="1" applyFont="1" applyFill="1" applyBorder="1" applyAlignment="1">
      <alignment horizontal="center" vertical="center"/>
    </xf>
    <xf numFmtId="166" fontId="20" fillId="2" borderId="0" xfId="1" applyNumberFormat="1" applyFont="1" applyFill="1" applyAlignment="1">
      <alignment horizontal="center" vertical="center" wrapText="1"/>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wrapText="1"/>
    </xf>
    <xf numFmtId="166" fontId="4" fillId="2" borderId="0" xfId="1" applyNumberFormat="1" applyFont="1" applyFill="1" applyAlignment="1">
      <alignment horizontal="center" vertical="top" wrapText="1"/>
    </xf>
  </cellXfs>
  <cellStyles count="4">
    <cellStyle name="Comma" xfId="1" builtinId="3"/>
    <cellStyle name="Comma 3 3" xfId="2" xr:uid="{00000000-0005-0000-0000-000001000000}"/>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AB2E-102F-4432-9D06-D3D344376FD7}">
  <sheetPr>
    <tabColor rgb="FFFFC000"/>
    <pageSetUpPr fitToPage="1"/>
  </sheetPr>
  <dimension ref="A1:R57"/>
  <sheetViews>
    <sheetView tabSelected="1" workbookViewId="0">
      <pane xSplit="3" ySplit="9" topLeftCell="D11" activePane="bottomRight" state="frozen"/>
      <selection pane="topRight" activeCell="D1" sqref="D1"/>
      <selection pane="bottomLeft" activeCell="A9" sqref="A9"/>
      <selection pane="bottomRight" activeCell="K10" sqref="K10"/>
    </sheetView>
  </sheetViews>
  <sheetFormatPr defaultRowHeight="12.75" x14ac:dyDescent="0.2"/>
  <cols>
    <col min="1" max="1" width="5.5703125" style="13" bestFit="1" customWidth="1"/>
    <col min="2" max="2" width="29.7109375" style="13" customWidth="1"/>
    <col min="3" max="3" width="9.140625" style="13" bestFit="1" customWidth="1"/>
    <col min="4" max="4" width="11.7109375" style="13" customWidth="1"/>
    <col min="5" max="5" width="11.85546875" style="13" bestFit="1" customWidth="1"/>
    <col min="6" max="6" width="17.28515625" style="13" bestFit="1" customWidth="1"/>
    <col min="7" max="7" width="8.42578125" style="13" customWidth="1"/>
    <col min="8" max="8" width="17.28515625" style="13" bestFit="1" customWidth="1"/>
    <col min="9" max="9" width="8.28515625" style="13" bestFit="1" customWidth="1"/>
    <col min="10" max="10" width="17.28515625" style="13" bestFit="1" customWidth="1"/>
    <col min="11" max="12" width="15.5703125" style="13" bestFit="1" customWidth="1"/>
    <col min="13" max="13" width="14.42578125" style="13" customWidth="1"/>
    <col min="14" max="16384" width="9.140625" style="13"/>
  </cols>
  <sheetData>
    <row r="1" spans="1:18" ht="20.25" customHeight="1" x14ac:dyDescent="0.25">
      <c r="A1" s="82" t="s">
        <v>142</v>
      </c>
      <c r="B1" s="82"/>
      <c r="C1" s="82"/>
      <c r="D1" s="82"/>
      <c r="E1" s="82"/>
      <c r="F1" s="82"/>
      <c r="G1" s="82"/>
      <c r="H1" s="82"/>
      <c r="I1" s="82"/>
      <c r="J1" s="82"/>
      <c r="K1" s="82"/>
      <c r="L1" s="82"/>
    </row>
    <row r="2" spans="1:18" ht="16.5" customHeight="1" x14ac:dyDescent="0.2">
      <c r="A2" s="83" t="s">
        <v>143</v>
      </c>
      <c r="B2" s="83"/>
      <c r="C2" s="83"/>
      <c r="D2" s="83"/>
      <c r="E2" s="83"/>
      <c r="F2" s="83"/>
      <c r="G2" s="83"/>
      <c r="H2" s="83"/>
      <c r="I2" s="83"/>
      <c r="J2" s="83"/>
      <c r="K2" s="83"/>
      <c r="L2" s="83"/>
    </row>
    <row r="3" spans="1:18" ht="24.75" customHeight="1" x14ac:dyDescent="0.2">
      <c r="A3" s="83"/>
      <c r="B3" s="83"/>
      <c r="C3" s="83"/>
      <c r="D3" s="83"/>
      <c r="E3" s="83"/>
      <c r="F3" s="83"/>
      <c r="G3" s="83"/>
      <c r="H3" s="83"/>
      <c r="I3" s="83"/>
      <c r="J3" s="83"/>
      <c r="K3" s="83"/>
      <c r="L3" s="83"/>
    </row>
    <row r="4" spans="1:18" ht="16.5" customHeight="1" x14ac:dyDescent="0.2">
      <c r="A4" s="91" t="s">
        <v>157</v>
      </c>
      <c r="B4" s="91"/>
      <c r="C4" s="91"/>
      <c r="D4" s="91"/>
      <c r="E4" s="91"/>
      <c r="F4" s="91"/>
      <c r="G4" s="91"/>
      <c r="H4" s="91"/>
      <c r="I4" s="91"/>
      <c r="J4" s="91"/>
      <c r="K4" s="91"/>
      <c r="L4" s="91"/>
      <c r="M4" s="31"/>
      <c r="N4" s="31"/>
      <c r="O4" s="31"/>
      <c r="P4" s="31"/>
      <c r="Q4" s="32"/>
      <c r="R4" s="32"/>
    </row>
    <row r="5" spans="1:18" ht="16.5" x14ac:dyDescent="0.2">
      <c r="A5" s="66"/>
      <c r="B5" s="66"/>
      <c r="C5" s="66"/>
      <c r="D5" s="66"/>
      <c r="E5" s="66"/>
      <c r="F5" s="66"/>
      <c r="G5" s="32"/>
      <c r="H5" s="32"/>
      <c r="I5" s="32"/>
      <c r="J5" s="32"/>
      <c r="K5" s="31"/>
      <c r="L5" s="31"/>
      <c r="M5" s="31"/>
      <c r="N5" s="31"/>
      <c r="O5" s="31"/>
      <c r="P5" s="31"/>
      <c r="Q5" s="32"/>
      <c r="R5" s="32"/>
    </row>
    <row r="6" spans="1:18" ht="16.5" x14ac:dyDescent="0.25">
      <c r="A6" s="84" t="s">
        <v>5</v>
      </c>
      <c r="B6" s="84" t="s">
        <v>0</v>
      </c>
      <c r="C6" s="85" t="s">
        <v>152</v>
      </c>
      <c r="D6" s="85" t="s">
        <v>153</v>
      </c>
      <c r="E6" s="88" t="s">
        <v>135</v>
      </c>
      <c r="F6" s="89"/>
      <c r="G6" s="88" t="s">
        <v>136</v>
      </c>
      <c r="H6" s="89"/>
      <c r="I6" s="88" t="s">
        <v>137</v>
      </c>
      <c r="J6" s="89"/>
      <c r="K6" s="90" t="s">
        <v>134</v>
      </c>
      <c r="L6" s="89"/>
    </row>
    <row r="7" spans="1:18" x14ac:dyDescent="0.2">
      <c r="A7" s="84"/>
      <c r="B7" s="84"/>
      <c r="C7" s="86"/>
      <c r="D7" s="86"/>
      <c r="E7" s="84" t="s">
        <v>11</v>
      </c>
      <c r="F7" s="84" t="s">
        <v>10</v>
      </c>
      <c r="G7" s="84" t="s">
        <v>11</v>
      </c>
      <c r="H7" s="84" t="s">
        <v>12</v>
      </c>
      <c r="I7" s="84" t="s">
        <v>11</v>
      </c>
      <c r="J7" s="84" t="s">
        <v>12</v>
      </c>
      <c r="K7" s="84" t="s">
        <v>11</v>
      </c>
      <c r="L7" s="84" t="s">
        <v>12</v>
      </c>
    </row>
    <row r="8" spans="1:18" x14ac:dyDescent="0.2">
      <c r="A8" s="84"/>
      <c r="B8" s="84"/>
      <c r="C8" s="86"/>
      <c r="D8" s="86"/>
      <c r="E8" s="84"/>
      <c r="F8" s="84"/>
      <c r="G8" s="84"/>
      <c r="H8" s="84"/>
      <c r="I8" s="84"/>
      <c r="J8" s="84"/>
      <c r="K8" s="84"/>
      <c r="L8" s="84"/>
    </row>
    <row r="9" spans="1:18" x14ac:dyDescent="0.2">
      <c r="A9" s="84"/>
      <c r="B9" s="84"/>
      <c r="C9" s="87"/>
      <c r="D9" s="87"/>
      <c r="E9" s="84"/>
      <c r="F9" s="84"/>
      <c r="G9" s="84"/>
      <c r="H9" s="84"/>
      <c r="I9" s="84"/>
      <c r="J9" s="84"/>
      <c r="K9" s="84"/>
      <c r="L9" s="84"/>
    </row>
    <row r="10" spans="1:18" s="44" customFormat="1" ht="27.75" customHeight="1" x14ac:dyDescent="0.2">
      <c r="A10" s="41" t="s">
        <v>148</v>
      </c>
      <c r="B10" s="42" t="s">
        <v>131</v>
      </c>
      <c r="C10" s="43"/>
      <c r="D10" s="43"/>
      <c r="E10" s="43">
        <f>E11+E19</f>
        <v>3510</v>
      </c>
      <c r="F10" s="43">
        <f>F11+F19</f>
        <v>3490830000</v>
      </c>
      <c r="G10" s="43">
        <f>G11+G19</f>
        <v>3227</v>
      </c>
      <c r="H10" s="43">
        <f>H11+H19</f>
        <v>3212670000</v>
      </c>
      <c r="I10" s="43">
        <f>I11+I19</f>
        <v>4429</v>
      </c>
      <c r="J10" s="43">
        <f>J11+J19</f>
        <v>4438670000</v>
      </c>
      <c r="K10" s="43">
        <f>K11+K19</f>
        <v>3699</v>
      </c>
      <c r="L10" s="43">
        <f>L11+L19</f>
        <v>4800100000</v>
      </c>
    </row>
    <row r="11" spans="1:18" s="40" customFormat="1" ht="111.75" customHeight="1" x14ac:dyDescent="0.2">
      <c r="A11" s="45">
        <v>1</v>
      </c>
      <c r="B11" s="42" t="s">
        <v>110</v>
      </c>
      <c r="C11" s="57"/>
      <c r="D11" s="57"/>
      <c r="E11" s="43">
        <f>E12</f>
        <v>396</v>
      </c>
      <c r="F11" s="43">
        <f>F13</f>
        <v>655535000</v>
      </c>
      <c r="G11" s="43">
        <f t="shared" ref="G11" si="0">G12</f>
        <v>389</v>
      </c>
      <c r="H11" s="43">
        <f t="shared" ref="H11" si="1">H13</f>
        <v>629400000</v>
      </c>
      <c r="I11" s="43">
        <f t="shared" ref="I11" si="2">I12</f>
        <v>600</v>
      </c>
      <c r="J11" s="43">
        <f t="shared" ref="J11" si="3">J13</f>
        <v>989475000</v>
      </c>
      <c r="K11" s="43">
        <f>K12</f>
        <v>475</v>
      </c>
      <c r="L11" s="43">
        <f>L13</f>
        <v>1092500000</v>
      </c>
    </row>
    <row r="12" spans="1:18" s="40" customFormat="1" ht="21" customHeight="1" x14ac:dyDescent="0.2">
      <c r="A12" s="46" t="s">
        <v>1</v>
      </c>
      <c r="B12" s="47" t="s">
        <v>111</v>
      </c>
      <c r="C12" s="58"/>
      <c r="D12" s="58"/>
      <c r="E12" s="39">
        <v>396</v>
      </c>
      <c r="F12" s="39"/>
      <c r="G12" s="39">
        <v>389</v>
      </c>
      <c r="H12" s="39"/>
      <c r="I12" s="39">
        <v>600</v>
      </c>
      <c r="J12" s="39"/>
      <c r="K12" s="39">
        <v>475</v>
      </c>
      <c r="L12" s="39"/>
    </row>
    <row r="13" spans="1:18" s="40" customFormat="1" ht="21" customHeight="1" x14ac:dyDescent="0.2">
      <c r="A13" s="46" t="s">
        <v>2</v>
      </c>
      <c r="B13" s="47" t="s">
        <v>10</v>
      </c>
      <c r="C13" s="58"/>
      <c r="D13" s="58"/>
      <c r="E13" s="39"/>
      <c r="F13" s="39">
        <f>SUM(F15:F18)</f>
        <v>655535000</v>
      </c>
      <c r="G13" s="39"/>
      <c r="H13" s="39">
        <f>SUM(H15:H18)</f>
        <v>629400000</v>
      </c>
      <c r="I13" s="39"/>
      <c r="J13" s="39">
        <f>SUM(J15:J18)</f>
        <v>989475000</v>
      </c>
      <c r="K13" s="39"/>
      <c r="L13" s="39">
        <f>SUM(L14:L18)</f>
        <v>1092500000</v>
      </c>
    </row>
    <row r="14" spans="1:18" s="40" customFormat="1" ht="33" x14ac:dyDescent="0.2">
      <c r="A14" s="46" t="s">
        <v>112</v>
      </c>
      <c r="B14" s="47" t="s">
        <v>113</v>
      </c>
      <c r="C14" s="58"/>
      <c r="D14" s="58"/>
      <c r="E14" s="39"/>
      <c r="F14" s="39"/>
      <c r="G14" s="39"/>
      <c r="H14" s="39"/>
      <c r="I14" s="39"/>
      <c r="J14" s="39"/>
      <c r="K14" s="39"/>
      <c r="L14" s="39"/>
    </row>
    <row r="15" spans="1:18" s="40" customFormat="1" ht="33" x14ac:dyDescent="0.2">
      <c r="A15" s="46" t="s">
        <v>114</v>
      </c>
      <c r="B15" s="47" t="s">
        <v>115</v>
      </c>
      <c r="C15" s="59">
        <v>50000</v>
      </c>
      <c r="D15" s="59"/>
      <c r="E15" s="39"/>
      <c r="F15" s="39">
        <v>5350000</v>
      </c>
      <c r="G15" s="39"/>
      <c r="H15" s="39">
        <v>4500000</v>
      </c>
      <c r="I15" s="39"/>
      <c r="J15" s="39">
        <v>7750000</v>
      </c>
      <c r="K15" s="39"/>
      <c r="L15" s="39">
        <v>23750000</v>
      </c>
    </row>
    <row r="16" spans="1:18" s="40" customFormat="1" ht="33" x14ac:dyDescent="0.2">
      <c r="A16" s="46" t="s">
        <v>116</v>
      </c>
      <c r="B16" s="47" t="s">
        <v>117</v>
      </c>
      <c r="C16" s="60">
        <v>55000</v>
      </c>
      <c r="D16" s="60">
        <v>50000</v>
      </c>
      <c r="E16" s="39"/>
      <c r="F16" s="39">
        <v>19985000</v>
      </c>
      <c r="G16" s="39"/>
      <c r="H16" s="39">
        <v>19500000</v>
      </c>
      <c r="I16" s="39"/>
      <c r="J16" s="39">
        <v>30325000</v>
      </c>
      <c r="K16" s="39"/>
      <c r="L16" s="39">
        <v>23750000</v>
      </c>
    </row>
    <row r="17" spans="1:12" s="40" customFormat="1" ht="21" customHeight="1" x14ac:dyDescent="0.2">
      <c r="A17" s="46" t="s">
        <v>118</v>
      </c>
      <c r="B17" s="47" t="s">
        <v>119</v>
      </c>
      <c r="C17" s="60">
        <v>700000</v>
      </c>
      <c r="D17" s="60">
        <v>400000</v>
      </c>
      <c r="E17" s="39"/>
      <c r="F17" s="39">
        <v>187700000</v>
      </c>
      <c r="G17" s="39"/>
      <c r="H17" s="39">
        <v>179400000</v>
      </c>
      <c r="I17" s="39"/>
      <c r="J17" s="39">
        <v>282900000</v>
      </c>
      <c r="K17" s="39"/>
      <c r="L17" s="39">
        <v>332500000</v>
      </c>
    </row>
    <row r="18" spans="1:12" s="40" customFormat="1" ht="21" customHeight="1" x14ac:dyDescent="0.2">
      <c r="A18" s="46" t="s">
        <v>144</v>
      </c>
      <c r="B18" s="47" t="s">
        <v>120</v>
      </c>
      <c r="C18" s="59">
        <v>1500000</v>
      </c>
      <c r="D18" s="59">
        <v>1000000</v>
      </c>
      <c r="E18" s="39"/>
      <c r="F18" s="39">
        <v>442500000</v>
      </c>
      <c r="G18" s="39"/>
      <c r="H18" s="39">
        <v>426000000</v>
      </c>
      <c r="I18" s="39"/>
      <c r="J18" s="39">
        <v>668500000</v>
      </c>
      <c r="K18" s="39"/>
      <c r="L18" s="39">
        <v>712500000</v>
      </c>
    </row>
    <row r="19" spans="1:12" s="44" customFormat="1" ht="87.75" customHeight="1" x14ac:dyDescent="0.2">
      <c r="A19" s="45">
        <v>2</v>
      </c>
      <c r="B19" s="42" t="s">
        <v>121</v>
      </c>
      <c r="C19" s="57"/>
      <c r="D19" s="57"/>
      <c r="E19" s="43">
        <f>E20</f>
        <v>3114</v>
      </c>
      <c r="F19" s="43">
        <f>F21</f>
        <v>2835295000</v>
      </c>
      <c r="G19" s="43">
        <f t="shared" ref="G19" si="4">G20</f>
        <v>2838</v>
      </c>
      <c r="H19" s="43">
        <f t="shared" ref="H19" si="5">H21</f>
        <v>2583270000</v>
      </c>
      <c r="I19" s="43">
        <f t="shared" ref="I19" si="6">I20</f>
        <v>3829</v>
      </c>
      <c r="J19" s="43">
        <f t="shared" ref="J19" si="7">J21</f>
        <v>3449195000</v>
      </c>
      <c r="K19" s="43">
        <f>K20</f>
        <v>3224</v>
      </c>
      <c r="L19" s="43">
        <f>L21</f>
        <v>3707600000</v>
      </c>
    </row>
    <row r="20" spans="1:12" s="76" customFormat="1" ht="21" customHeight="1" x14ac:dyDescent="0.2">
      <c r="A20" s="45" t="s">
        <v>3</v>
      </c>
      <c r="B20" s="42" t="s">
        <v>111</v>
      </c>
      <c r="C20" s="57"/>
      <c r="D20" s="57"/>
      <c r="E20" s="43">
        <v>3114</v>
      </c>
      <c r="F20" s="43"/>
      <c r="G20" s="43">
        <v>2838</v>
      </c>
      <c r="H20" s="43"/>
      <c r="I20" s="43">
        <v>3829</v>
      </c>
      <c r="J20" s="43"/>
      <c r="K20" s="43">
        <v>3224</v>
      </c>
      <c r="L20" s="43"/>
    </row>
    <row r="21" spans="1:12" s="76" customFormat="1" ht="21" customHeight="1" x14ac:dyDescent="0.2">
      <c r="A21" s="45" t="s">
        <v>4</v>
      </c>
      <c r="B21" s="42" t="s">
        <v>10</v>
      </c>
      <c r="C21" s="57"/>
      <c r="D21" s="57"/>
      <c r="E21" s="43"/>
      <c r="F21" s="43">
        <f>SUM(F22:F25)</f>
        <v>2835295000</v>
      </c>
      <c r="G21" s="43"/>
      <c r="H21" s="43">
        <f t="shared" ref="H21:J21" si="8">SUM(H22:H25)</f>
        <v>2583270000</v>
      </c>
      <c r="I21" s="43"/>
      <c r="J21" s="43">
        <f t="shared" si="8"/>
        <v>3449195000</v>
      </c>
      <c r="K21" s="43"/>
      <c r="L21" s="43">
        <f>SUM(L22:L25)</f>
        <v>3707600000</v>
      </c>
    </row>
    <row r="22" spans="1:12" s="40" customFormat="1" ht="33" x14ac:dyDescent="0.2">
      <c r="A22" s="46" t="s">
        <v>112</v>
      </c>
      <c r="B22" s="47" t="s">
        <v>122</v>
      </c>
      <c r="C22" s="60">
        <v>5000</v>
      </c>
      <c r="D22" s="59"/>
      <c r="E22" s="39"/>
      <c r="F22" s="39">
        <v>4595000</v>
      </c>
      <c r="G22" s="39"/>
      <c r="H22" s="39">
        <v>4170000</v>
      </c>
      <c r="I22" s="39"/>
      <c r="J22" s="39">
        <v>4745000</v>
      </c>
      <c r="K22" s="39"/>
      <c r="L22" s="39">
        <v>0</v>
      </c>
    </row>
    <row r="23" spans="1:12" s="40" customFormat="1" ht="33" x14ac:dyDescent="0.2">
      <c r="A23" s="46" t="s">
        <v>114</v>
      </c>
      <c r="B23" s="47" t="s">
        <v>123</v>
      </c>
      <c r="C23" s="59">
        <v>50000</v>
      </c>
      <c r="D23" s="59">
        <v>50000</v>
      </c>
      <c r="E23" s="39"/>
      <c r="F23" s="39">
        <v>155700000</v>
      </c>
      <c r="G23" s="39"/>
      <c r="H23" s="39">
        <v>141900000</v>
      </c>
      <c r="I23" s="39"/>
      <c r="J23" s="39">
        <v>191450000</v>
      </c>
      <c r="K23" s="39"/>
      <c r="L23" s="39">
        <v>161200000</v>
      </c>
    </row>
    <row r="24" spans="1:12" s="40" customFormat="1" ht="23.25" customHeight="1" x14ac:dyDescent="0.2">
      <c r="A24" s="46" t="s">
        <v>116</v>
      </c>
      <c r="B24" s="47" t="s">
        <v>124</v>
      </c>
      <c r="C24" s="60">
        <v>300000</v>
      </c>
      <c r="D24" s="59">
        <v>200000</v>
      </c>
      <c r="E24" s="39"/>
      <c r="F24" s="39">
        <v>622800000</v>
      </c>
      <c r="G24" s="39"/>
      <c r="H24" s="39">
        <v>567600000</v>
      </c>
      <c r="I24" s="39"/>
      <c r="J24" s="39">
        <v>765800000</v>
      </c>
      <c r="L24" s="39">
        <v>967200000</v>
      </c>
    </row>
    <row r="25" spans="1:12" s="48" customFormat="1" ht="23.25" customHeight="1" x14ac:dyDescent="0.2">
      <c r="A25" s="46" t="s">
        <v>118</v>
      </c>
      <c r="B25" s="47" t="s">
        <v>120</v>
      </c>
      <c r="C25" s="60">
        <v>800000</v>
      </c>
      <c r="D25" s="59">
        <v>600000</v>
      </c>
      <c r="E25" s="39"/>
      <c r="F25" s="39">
        <v>2052200000</v>
      </c>
      <c r="G25" s="39"/>
      <c r="H25" s="39">
        <v>1869600000</v>
      </c>
      <c r="I25" s="39"/>
      <c r="J25" s="39">
        <v>2487200000</v>
      </c>
      <c r="K25" s="39"/>
      <c r="L25" s="39">
        <v>2579200000</v>
      </c>
    </row>
    <row r="26" spans="1:12" s="44" customFormat="1" ht="24.75" customHeight="1" x14ac:dyDescent="0.2">
      <c r="A26" s="41" t="s">
        <v>149</v>
      </c>
      <c r="B26" s="49" t="s">
        <v>132</v>
      </c>
      <c r="C26" s="61"/>
      <c r="D26" s="61"/>
      <c r="E26" s="43">
        <f>E27+E34+E41+E48</f>
        <v>35737</v>
      </c>
      <c r="F26" s="43">
        <f t="shared" ref="F26:L26" si="9">F27+F34+F41+F48</f>
        <v>23942590000</v>
      </c>
      <c r="G26" s="43">
        <f t="shared" si="9"/>
        <v>42121</v>
      </c>
      <c r="H26" s="43">
        <f t="shared" si="9"/>
        <v>27506410000</v>
      </c>
      <c r="I26" s="43">
        <f t="shared" si="9"/>
        <v>48328</v>
      </c>
      <c r="J26" s="43">
        <f t="shared" si="9"/>
        <v>31920360000</v>
      </c>
      <c r="K26" s="43">
        <f t="shared" si="9"/>
        <v>41758</v>
      </c>
      <c r="L26" s="43">
        <f t="shared" si="9"/>
        <v>31641290000</v>
      </c>
    </row>
    <row r="27" spans="1:12" s="44" customFormat="1" ht="99" x14ac:dyDescent="0.2">
      <c r="A27" s="45">
        <v>3</v>
      </c>
      <c r="B27" s="42" t="s">
        <v>138</v>
      </c>
      <c r="C27" s="57"/>
      <c r="D27" s="57"/>
      <c r="E27" s="43">
        <f>E28</f>
        <v>1332</v>
      </c>
      <c r="F27" s="43">
        <f>F29</f>
        <v>1757720000</v>
      </c>
      <c r="G27" s="43">
        <f t="shared" ref="G27" si="10">G28</f>
        <v>1331</v>
      </c>
      <c r="H27" s="43">
        <f t="shared" ref="H27" si="11">H29</f>
        <v>1763180000</v>
      </c>
      <c r="I27" s="43">
        <f t="shared" ref="I27" si="12">I28</f>
        <v>1247</v>
      </c>
      <c r="J27" s="43">
        <f t="shared" ref="J27" si="13">J29</f>
        <v>1650555000</v>
      </c>
      <c r="K27" s="43">
        <f>K28</f>
        <v>1296</v>
      </c>
      <c r="L27" s="43">
        <f>L29</f>
        <v>2015280000</v>
      </c>
    </row>
    <row r="28" spans="1:12" s="76" customFormat="1" ht="23.25" customHeight="1" x14ac:dyDescent="0.2">
      <c r="A28" s="45" t="s">
        <v>125</v>
      </c>
      <c r="B28" s="42" t="s">
        <v>111</v>
      </c>
      <c r="C28" s="57"/>
      <c r="D28" s="57"/>
      <c r="E28" s="43">
        <v>1332</v>
      </c>
      <c r="F28" s="43"/>
      <c r="G28" s="43">
        <v>1331</v>
      </c>
      <c r="H28" s="43"/>
      <c r="I28" s="43">
        <v>1247</v>
      </c>
      <c r="J28" s="43"/>
      <c r="K28" s="43">
        <v>1296</v>
      </c>
      <c r="L28" s="43"/>
    </row>
    <row r="29" spans="1:12" s="76" customFormat="1" ht="23.25" customHeight="1" x14ac:dyDescent="0.2">
      <c r="A29" s="45" t="s">
        <v>126</v>
      </c>
      <c r="B29" s="42" t="s">
        <v>10</v>
      </c>
      <c r="C29" s="57"/>
      <c r="D29" s="57"/>
      <c r="E29" s="43"/>
      <c r="F29" s="43">
        <f>SUM(F30:F33)</f>
        <v>1757720000</v>
      </c>
      <c r="G29" s="43"/>
      <c r="H29" s="43">
        <f t="shared" ref="H29:J29" si="14">SUM(H30:H33)</f>
        <v>1763180000</v>
      </c>
      <c r="I29" s="43"/>
      <c r="J29" s="43">
        <f t="shared" si="14"/>
        <v>1650555000</v>
      </c>
      <c r="K29" s="43"/>
      <c r="L29" s="43">
        <f>SUM(L30:L33)</f>
        <v>2015280000</v>
      </c>
    </row>
    <row r="30" spans="1:12" s="40" customFormat="1" ht="33" x14ac:dyDescent="0.2">
      <c r="A30" s="46" t="s">
        <v>112</v>
      </c>
      <c r="B30" s="47" t="s">
        <v>122</v>
      </c>
      <c r="C30" s="60">
        <v>5000</v>
      </c>
      <c r="D30" s="59"/>
      <c r="E30" s="39"/>
      <c r="F30" s="39">
        <v>1520000</v>
      </c>
      <c r="G30" s="39"/>
      <c r="H30" s="39">
        <v>1630000</v>
      </c>
      <c r="I30" s="39"/>
      <c r="J30" s="39">
        <v>1505000</v>
      </c>
      <c r="K30" s="39"/>
      <c r="L30" s="39">
        <v>6480000</v>
      </c>
    </row>
    <row r="31" spans="1:12" s="40" customFormat="1" ht="33" x14ac:dyDescent="0.2">
      <c r="A31" s="46" t="s">
        <v>114</v>
      </c>
      <c r="B31" s="47" t="s">
        <v>123</v>
      </c>
      <c r="C31" s="60">
        <v>50000</v>
      </c>
      <c r="D31" s="59">
        <v>50000</v>
      </c>
      <c r="E31" s="39"/>
      <c r="F31" s="39">
        <v>66600000</v>
      </c>
      <c r="G31" s="39"/>
      <c r="H31" s="39">
        <v>66550000</v>
      </c>
      <c r="I31" s="39"/>
      <c r="J31" s="39">
        <v>62350000</v>
      </c>
      <c r="K31" s="39"/>
      <c r="L31" s="39">
        <v>64800000</v>
      </c>
    </row>
    <row r="32" spans="1:12" s="40" customFormat="1" ht="21.75" customHeight="1" x14ac:dyDescent="0.2">
      <c r="A32" s="46" t="s">
        <v>116</v>
      </c>
      <c r="B32" s="47" t="s">
        <v>162</v>
      </c>
      <c r="C32" s="59"/>
      <c r="D32" s="60">
        <v>200000</v>
      </c>
      <c r="E32" s="39"/>
      <c r="F32" s="39">
        <v>205600000</v>
      </c>
      <c r="G32" s="39"/>
      <c r="H32" s="39">
        <v>201000000</v>
      </c>
      <c r="I32" s="39"/>
      <c r="J32" s="39">
        <v>189200000</v>
      </c>
      <c r="K32" s="39"/>
      <c r="L32" s="39">
        <v>0</v>
      </c>
    </row>
    <row r="33" spans="1:12" s="40" customFormat="1" ht="21.75" customHeight="1" x14ac:dyDescent="0.2">
      <c r="A33" s="46" t="s">
        <v>118</v>
      </c>
      <c r="B33" s="47" t="s">
        <v>120</v>
      </c>
      <c r="C33" s="59">
        <v>1500000</v>
      </c>
      <c r="D33" s="59">
        <v>1000000</v>
      </c>
      <c r="E33" s="39"/>
      <c r="F33" s="39">
        <v>1484000000</v>
      </c>
      <c r="G33" s="39"/>
      <c r="H33" s="39">
        <v>1494000000</v>
      </c>
      <c r="I33" s="39"/>
      <c r="J33" s="39">
        <v>1397500000</v>
      </c>
      <c r="K33" s="39"/>
      <c r="L33" s="39">
        <v>1944000000</v>
      </c>
    </row>
    <row r="34" spans="1:12" s="44" customFormat="1" ht="82.5" x14ac:dyDescent="0.2">
      <c r="A34" s="45">
        <v>4</v>
      </c>
      <c r="B34" s="42" t="s">
        <v>127</v>
      </c>
      <c r="C34" s="57"/>
      <c r="D34" s="57"/>
      <c r="E34" s="43">
        <f>E35</f>
        <v>1516</v>
      </c>
      <c r="F34" s="43">
        <f>F36</f>
        <v>1480835000</v>
      </c>
      <c r="G34" s="43">
        <f t="shared" ref="G34" si="15">G35</f>
        <v>1379</v>
      </c>
      <c r="H34" s="43">
        <f t="shared" ref="H34" si="16">H36</f>
        <v>1350895000</v>
      </c>
      <c r="I34" s="43">
        <f t="shared" ref="I34" si="17">I35</f>
        <v>2710</v>
      </c>
      <c r="J34" s="43">
        <f t="shared" ref="J34" si="18">J36</f>
        <v>2643695000</v>
      </c>
      <c r="K34" s="43">
        <f>K35</f>
        <v>1902</v>
      </c>
      <c r="L34" s="43">
        <f>L36</f>
        <v>2006610000</v>
      </c>
    </row>
    <row r="35" spans="1:12" s="76" customFormat="1" ht="20.25" customHeight="1" x14ac:dyDescent="0.2">
      <c r="A35" s="45" t="s">
        <v>128</v>
      </c>
      <c r="B35" s="42" t="s">
        <v>111</v>
      </c>
      <c r="C35" s="57"/>
      <c r="D35" s="57"/>
      <c r="E35" s="43">
        <v>1516</v>
      </c>
      <c r="F35" s="43"/>
      <c r="G35" s="43">
        <v>1379</v>
      </c>
      <c r="H35" s="43"/>
      <c r="I35" s="43">
        <v>2710</v>
      </c>
      <c r="J35" s="43"/>
      <c r="K35" s="43">
        <v>1902</v>
      </c>
      <c r="L35" s="43"/>
    </row>
    <row r="36" spans="1:12" s="76" customFormat="1" ht="20.25" customHeight="1" x14ac:dyDescent="0.2">
      <c r="A36" s="45" t="s">
        <v>129</v>
      </c>
      <c r="B36" s="42" t="s">
        <v>10</v>
      </c>
      <c r="C36" s="57"/>
      <c r="D36" s="57"/>
      <c r="E36" s="43"/>
      <c r="F36" s="43">
        <f>SUM(F37:F40)</f>
        <v>1480835000</v>
      </c>
      <c r="G36" s="43"/>
      <c r="H36" s="43">
        <f t="shared" ref="H36:J36" si="19">SUM(H37:H40)</f>
        <v>1350895000</v>
      </c>
      <c r="I36" s="43"/>
      <c r="J36" s="43">
        <f t="shared" si="19"/>
        <v>2643695000</v>
      </c>
      <c r="K36" s="43"/>
      <c r="L36" s="43">
        <f>SUM(L37:L40)</f>
        <v>2006610000</v>
      </c>
    </row>
    <row r="37" spans="1:12" s="40" customFormat="1" ht="33" x14ac:dyDescent="0.2">
      <c r="A37" s="46" t="s">
        <v>112</v>
      </c>
      <c r="B37" s="47" t="s">
        <v>122</v>
      </c>
      <c r="C37" s="60">
        <v>5000</v>
      </c>
      <c r="D37" s="60"/>
      <c r="E37" s="39"/>
      <c r="F37" s="39">
        <v>1935000</v>
      </c>
      <c r="G37" s="39"/>
      <c r="H37" s="39">
        <v>1945000</v>
      </c>
      <c r="I37" s="39"/>
      <c r="J37" s="39">
        <v>3295000</v>
      </c>
      <c r="K37" s="39"/>
      <c r="L37" s="39">
        <v>9510000</v>
      </c>
    </row>
    <row r="38" spans="1:12" s="40" customFormat="1" ht="33" x14ac:dyDescent="0.2">
      <c r="A38" s="46" t="s">
        <v>114</v>
      </c>
      <c r="B38" s="47" t="s">
        <v>123</v>
      </c>
      <c r="C38" s="60">
        <v>50000</v>
      </c>
      <c r="D38" s="60">
        <v>50000</v>
      </c>
      <c r="E38" s="39"/>
      <c r="F38" s="39">
        <v>75800000</v>
      </c>
      <c r="G38" s="39"/>
      <c r="H38" s="39">
        <v>68950000</v>
      </c>
      <c r="I38" s="39"/>
      <c r="J38" s="39">
        <v>135500000</v>
      </c>
      <c r="K38" s="39"/>
      <c r="L38" s="39">
        <v>95100000</v>
      </c>
    </row>
    <row r="39" spans="1:12" s="40" customFormat="1" ht="20.25" customHeight="1" x14ac:dyDescent="0.2">
      <c r="A39" s="46" t="s">
        <v>116</v>
      </c>
      <c r="B39" s="47" t="s">
        <v>162</v>
      </c>
      <c r="C39" s="59"/>
      <c r="D39" s="59">
        <v>200000</v>
      </c>
      <c r="E39" s="39"/>
      <c r="F39" s="39">
        <v>225800000</v>
      </c>
      <c r="G39" s="39"/>
      <c r="H39" s="39">
        <v>198000000</v>
      </c>
      <c r="I39" s="39"/>
      <c r="J39" s="39">
        <v>410200000</v>
      </c>
      <c r="K39" s="39"/>
      <c r="L39" s="39">
        <v>0</v>
      </c>
    </row>
    <row r="40" spans="1:12" s="40" customFormat="1" ht="20.25" customHeight="1" x14ac:dyDescent="0.2">
      <c r="A40" s="46" t="s">
        <v>118</v>
      </c>
      <c r="B40" s="47" t="s">
        <v>120</v>
      </c>
      <c r="C40" s="59">
        <v>1000000</v>
      </c>
      <c r="D40" s="59">
        <v>700000</v>
      </c>
      <c r="E40" s="39"/>
      <c r="F40" s="39">
        <v>1177300000</v>
      </c>
      <c r="G40" s="39"/>
      <c r="H40" s="39">
        <v>1082000000</v>
      </c>
      <c r="I40" s="39"/>
      <c r="J40" s="39">
        <v>2094700000</v>
      </c>
      <c r="K40" s="39"/>
      <c r="L40" s="39">
        <v>1902000000</v>
      </c>
    </row>
    <row r="41" spans="1:12" s="44" customFormat="1" ht="82.5" x14ac:dyDescent="0.2">
      <c r="A41" s="45">
        <v>5</v>
      </c>
      <c r="B41" s="42" t="s">
        <v>140</v>
      </c>
      <c r="C41" s="57"/>
      <c r="D41" s="57"/>
      <c r="E41" s="43">
        <f>E42</f>
        <v>11501</v>
      </c>
      <c r="F41" s="43">
        <v>8197865000</v>
      </c>
      <c r="G41" s="43">
        <v>10724</v>
      </c>
      <c r="H41" s="43">
        <v>7667805000</v>
      </c>
      <c r="I41" s="43">
        <v>13926</v>
      </c>
      <c r="J41" s="43">
        <v>9859395000</v>
      </c>
      <c r="K41" s="43">
        <f>K42</f>
        <v>11813</v>
      </c>
      <c r="L41" s="43">
        <f>L43</f>
        <v>10100115000</v>
      </c>
    </row>
    <row r="42" spans="1:12" s="76" customFormat="1" ht="21" customHeight="1" x14ac:dyDescent="0.2">
      <c r="A42" s="45" t="s">
        <v>8</v>
      </c>
      <c r="B42" s="42" t="s">
        <v>111</v>
      </c>
      <c r="C42" s="57"/>
      <c r="D42" s="57"/>
      <c r="E42" s="43">
        <v>11501</v>
      </c>
      <c r="F42" s="43"/>
      <c r="G42" s="43">
        <v>10724</v>
      </c>
      <c r="H42" s="43"/>
      <c r="I42" s="43">
        <v>13926</v>
      </c>
      <c r="J42" s="43"/>
      <c r="K42" s="43">
        <v>11813</v>
      </c>
      <c r="L42" s="43"/>
    </row>
    <row r="43" spans="1:12" s="76" customFormat="1" ht="21" customHeight="1" x14ac:dyDescent="0.2">
      <c r="A43" s="45" t="s">
        <v>9</v>
      </c>
      <c r="B43" s="42" t="s">
        <v>10</v>
      </c>
      <c r="C43" s="57"/>
      <c r="D43" s="57"/>
      <c r="E43" s="43"/>
      <c r="F43" s="43">
        <f>SUM(F44:F47)</f>
        <v>8197865000</v>
      </c>
      <c r="G43" s="43"/>
      <c r="H43" s="43">
        <f t="shared" ref="H43:J43" si="20">SUM(H44:H47)</f>
        <v>7667805000</v>
      </c>
      <c r="I43" s="43"/>
      <c r="J43" s="43">
        <f t="shared" si="20"/>
        <v>9859395000</v>
      </c>
      <c r="K43" s="43"/>
      <c r="L43" s="43">
        <f>SUM(L44:L47)</f>
        <v>10100115000</v>
      </c>
    </row>
    <row r="44" spans="1:12" s="40" customFormat="1" ht="33" x14ac:dyDescent="0.2">
      <c r="A44" s="46" t="s">
        <v>112</v>
      </c>
      <c r="B44" s="47" t="s">
        <v>122</v>
      </c>
      <c r="C44" s="60">
        <v>5000</v>
      </c>
      <c r="D44" s="59"/>
      <c r="E44" s="39"/>
      <c r="F44" s="39">
        <v>17615000</v>
      </c>
      <c r="G44" s="39"/>
      <c r="H44" s="39">
        <v>17005000</v>
      </c>
      <c r="I44" s="39"/>
      <c r="J44" s="39">
        <v>19695000</v>
      </c>
      <c r="K44" s="39"/>
      <c r="L44" s="39">
        <v>59065000</v>
      </c>
    </row>
    <row r="45" spans="1:12" s="40" customFormat="1" ht="21" customHeight="1" x14ac:dyDescent="0.2">
      <c r="A45" s="46" t="s">
        <v>114</v>
      </c>
      <c r="B45" s="47" t="s">
        <v>130</v>
      </c>
      <c r="C45" s="60">
        <v>50000</v>
      </c>
      <c r="D45" s="59">
        <v>50000</v>
      </c>
      <c r="E45" s="39"/>
      <c r="F45" s="39">
        <v>575050000</v>
      </c>
      <c r="G45" s="39"/>
      <c r="H45" s="39">
        <v>536200000</v>
      </c>
      <c r="I45" s="39"/>
      <c r="J45" s="39">
        <v>696300000</v>
      </c>
      <c r="K45" s="39"/>
      <c r="L45" s="39">
        <v>590650000</v>
      </c>
    </row>
    <row r="46" spans="1:12" s="40" customFormat="1" ht="21" customHeight="1" x14ac:dyDescent="0.2">
      <c r="A46" s="46" t="s">
        <v>116</v>
      </c>
      <c r="B46" s="47" t="s">
        <v>162</v>
      </c>
      <c r="C46" s="59"/>
      <c r="D46" s="59">
        <v>200000</v>
      </c>
      <c r="E46" s="39"/>
      <c r="F46" s="39">
        <v>1595600000</v>
      </c>
      <c r="G46" s="39"/>
      <c r="H46" s="39">
        <v>1464600000</v>
      </c>
      <c r="I46" s="39"/>
      <c r="J46" s="39">
        <v>1997400000</v>
      </c>
      <c r="K46" s="39"/>
      <c r="L46" s="39">
        <v>0</v>
      </c>
    </row>
    <row r="47" spans="1:12" s="40" customFormat="1" ht="21" customHeight="1" x14ac:dyDescent="0.2">
      <c r="A47" s="46" t="s">
        <v>118</v>
      </c>
      <c r="B47" s="47" t="s">
        <v>120</v>
      </c>
      <c r="C47" s="59">
        <v>800000</v>
      </c>
      <c r="D47" s="59">
        <v>400000</v>
      </c>
      <c r="E47" s="39"/>
      <c r="F47" s="39">
        <v>6009600000</v>
      </c>
      <c r="G47" s="39"/>
      <c r="H47" s="39">
        <v>5650000000</v>
      </c>
      <c r="I47" s="39"/>
      <c r="J47" s="39">
        <v>7146000000</v>
      </c>
      <c r="K47" s="39"/>
      <c r="L47" s="39">
        <v>9450400000</v>
      </c>
    </row>
    <row r="48" spans="1:12" s="44" customFormat="1" ht="82.5" x14ac:dyDescent="0.2">
      <c r="A48" s="45">
        <v>6</v>
      </c>
      <c r="B48" s="42" t="s">
        <v>141</v>
      </c>
      <c r="C48" s="57"/>
      <c r="D48" s="57"/>
      <c r="E48" s="43">
        <f>E49</f>
        <v>21388</v>
      </c>
      <c r="F48" s="43">
        <f>F50</f>
        <v>12506170000</v>
      </c>
      <c r="G48" s="43">
        <f t="shared" ref="G48" si="21">G49</f>
        <v>28687</v>
      </c>
      <c r="H48" s="43">
        <f t="shared" ref="H48" si="22">H50</f>
        <v>16724530000</v>
      </c>
      <c r="I48" s="43">
        <f t="shared" ref="I48" si="23">I49</f>
        <v>30445</v>
      </c>
      <c r="J48" s="43">
        <f t="shared" ref="J48" si="24">J50</f>
        <v>17766715000</v>
      </c>
      <c r="K48" s="43">
        <f>K49</f>
        <v>26747</v>
      </c>
      <c r="L48" s="43">
        <f>L50</f>
        <v>17519285000</v>
      </c>
    </row>
    <row r="49" spans="1:12" s="44" customFormat="1" ht="20.25" customHeight="1" x14ac:dyDescent="0.2">
      <c r="A49" s="77" t="s">
        <v>6</v>
      </c>
      <c r="B49" s="78" t="s">
        <v>111</v>
      </c>
      <c r="C49" s="79"/>
      <c r="D49" s="79"/>
      <c r="E49" s="43">
        <v>21388</v>
      </c>
      <c r="F49" s="43"/>
      <c r="G49" s="43">
        <v>28687</v>
      </c>
      <c r="H49" s="43"/>
      <c r="I49" s="43">
        <v>30445</v>
      </c>
      <c r="J49" s="43"/>
      <c r="K49" s="43">
        <v>26747</v>
      </c>
      <c r="L49" s="43"/>
    </row>
    <row r="50" spans="1:12" s="76" customFormat="1" ht="20.25" customHeight="1" x14ac:dyDescent="0.2">
      <c r="A50" s="45" t="s">
        <v>7</v>
      </c>
      <c r="B50" s="42" t="s">
        <v>10</v>
      </c>
      <c r="C50" s="80"/>
      <c r="D50" s="80"/>
      <c r="E50" s="43"/>
      <c r="F50" s="43">
        <f>SUM(F51:F54)</f>
        <v>12506170000</v>
      </c>
      <c r="G50" s="43"/>
      <c r="H50" s="43">
        <f t="shared" ref="H50:J50" si="25">SUM(H51:H54)</f>
        <v>16724530000</v>
      </c>
      <c r="I50" s="43"/>
      <c r="J50" s="43">
        <f t="shared" si="25"/>
        <v>17766715000</v>
      </c>
      <c r="K50" s="43"/>
      <c r="L50" s="43">
        <f>SUM(L51:L54)</f>
        <v>17519285000</v>
      </c>
    </row>
    <row r="51" spans="1:12" s="40" customFormat="1" ht="33" x14ac:dyDescent="0.2">
      <c r="A51" s="46" t="s">
        <v>112</v>
      </c>
      <c r="B51" s="47" t="s">
        <v>122</v>
      </c>
      <c r="C51" s="64">
        <v>5000</v>
      </c>
      <c r="D51" s="65"/>
      <c r="E51" s="39"/>
      <c r="F51" s="39">
        <v>35370000</v>
      </c>
      <c r="G51" s="39"/>
      <c r="H51" s="39">
        <v>45080000</v>
      </c>
      <c r="I51" s="39"/>
      <c r="J51" s="39">
        <v>48665000</v>
      </c>
      <c r="K51" s="39"/>
      <c r="L51" s="39">
        <v>133735000</v>
      </c>
    </row>
    <row r="52" spans="1:12" s="40" customFormat="1" ht="18.75" customHeight="1" x14ac:dyDescent="0.2">
      <c r="A52" s="46" t="s">
        <v>114</v>
      </c>
      <c r="B52" s="47" t="s">
        <v>130</v>
      </c>
      <c r="C52" s="64">
        <v>50000</v>
      </c>
      <c r="D52" s="65">
        <v>50000</v>
      </c>
      <c r="E52" s="39"/>
      <c r="F52" s="39">
        <v>1069400000</v>
      </c>
      <c r="G52" s="39"/>
      <c r="H52" s="39">
        <v>1434350000</v>
      </c>
      <c r="I52" s="39"/>
      <c r="J52" s="39">
        <v>1522250000</v>
      </c>
      <c r="K52" s="39"/>
      <c r="L52" s="39">
        <v>1337350000</v>
      </c>
    </row>
    <row r="53" spans="1:12" s="40" customFormat="1" ht="18.75" customHeight="1" x14ac:dyDescent="0.2">
      <c r="A53" s="46" t="s">
        <v>116</v>
      </c>
      <c r="B53" s="47" t="s">
        <v>162</v>
      </c>
      <c r="C53" s="65"/>
      <c r="D53" s="65">
        <v>200000</v>
      </c>
      <c r="E53" s="39"/>
      <c r="F53" s="39">
        <v>2862800000</v>
      </c>
      <c r="G53" s="39"/>
      <c r="H53" s="39">
        <v>3934200000</v>
      </c>
      <c r="I53" s="39"/>
      <c r="J53" s="39">
        <v>4142400000</v>
      </c>
      <c r="K53" s="39"/>
      <c r="L53" s="39">
        <v>0</v>
      </c>
    </row>
    <row r="54" spans="1:12" s="40" customFormat="1" ht="18.75" customHeight="1" x14ac:dyDescent="0.2">
      <c r="A54" s="46" t="s">
        <v>118</v>
      </c>
      <c r="B54" s="47" t="s">
        <v>120</v>
      </c>
      <c r="C54" s="65">
        <v>600000</v>
      </c>
      <c r="D54" s="65">
        <v>300000</v>
      </c>
      <c r="E54" s="39"/>
      <c r="F54" s="39">
        <v>8538600000</v>
      </c>
      <c r="G54" s="39"/>
      <c r="H54" s="39">
        <v>11310900000</v>
      </c>
      <c r="I54" s="39"/>
      <c r="J54" s="39">
        <v>12053400000</v>
      </c>
      <c r="K54" s="39"/>
      <c r="L54" s="39">
        <v>16048200000</v>
      </c>
    </row>
    <row r="55" spans="1:12" s="40" customFormat="1" ht="20.25" customHeight="1" x14ac:dyDescent="0.2">
      <c r="A55" s="45" t="s">
        <v>13</v>
      </c>
      <c r="B55" s="49" t="s">
        <v>151</v>
      </c>
      <c r="C55" s="50"/>
      <c r="D55" s="50"/>
      <c r="E55" s="43">
        <f>E10+E26</f>
        <v>39247</v>
      </c>
      <c r="F55" s="43">
        <f>F10+F26</f>
        <v>27433420000</v>
      </c>
      <c r="G55" s="43">
        <f>G10+G26</f>
        <v>45348</v>
      </c>
      <c r="H55" s="43">
        <f>H10+H26</f>
        <v>30719080000</v>
      </c>
      <c r="I55" s="43">
        <f>I10+I26</f>
        <v>52757</v>
      </c>
      <c r="J55" s="43">
        <f>J10+J26</f>
        <v>36359030000</v>
      </c>
      <c r="K55" s="43">
        <f>K10+K26</f>
        <v>45457</v>
      </c>
      <c r="L55" s="43">
        <f>L10+L26</f>
        <v>36441390000</v>
      </c>
    </row>
    <row r="56" spans="1:12" s="40" customFormat="1" ht="16.5" x14ac:dyDescent="0.25">
      <c r="A56" s="51"/>
      <c r="B56" s="52"/>
      <c r="C56" s="53"/>
      <c r="D56" s="53"/>
      <c r="E56" s="54"/>
      <c r="F56" s="54"/>
      <c r="G56" s="54"/>
      <c r="H56" s="54"/>
      <c r="I56" s="54"/>
      <c r="J56" s="54"/>
      <c r="K56" s="54"/>
      <c r="L56" s="54"/>
    </row>
    <row r="57" spans="1:12" ht="18.75" x14ac:dyDescent="0.25">
      <c r="A57" s="33"/>
      <c r="B57" s="34"/>
      <c r="C57" s="35"/>
      <c r="D57" s="36"/>
      <c r="E57" s="30"/>
      <c r="F57" s="30"/>
      <c r="G57" s="30"/>
      <c r="H57" s="30"/>
      <c r="I57" s="30"/>
      <c r="J57" s="30"/>
      <c r="K57" s="30"/>
      <c r="L57" s="30"/>
    </row>
  </sheetData>
  <mergeCells count="19">
    <mergeCell ref="J7:J9"/>
    <mergeCell ref="K7:K9"/>
    <mergeCell ref="L7:L9"/>
    <mergeCell ref="A1:L1"/>
    <mergeCell ref="A2:L3"/>
    <mergeCell ref="A6:A9"/>
    <mergeCell ref="B6:B9"/>
    <mergeCell ref="C6:C9"/>
    <mergeCell ref="D6:D9"/>
    <mergeCell ref="E6:F6"/>
    <mergeCell ref="G6:H6"/>
    <mergeCell ref="I6:J6"/>
    <mergeCell ref="K6:L6"/>
    <mergeCell ref="E7:E9"/>
    <mergeCell ref="F7:F9"/>
    <mergeCell ref="A4:L4"/>
    <mergeCell ref="G7:G9"/>
    <mergeCell ref="H7:H9"/>
    <mergeCell ref="I7:I9"/>
  </mergeCells>
  <pageMargins left="0.70866141732283472" right="0.70866141732283472" top="0.74803149606299213" bottom="0.74803149606299213" header="0.31496062992125984" footer="0.31496062992125984"/>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2"/>
  <sheetViews>
    <sheetView topLeftCell="A90" workbookViewId="0">
      <selection activeCell="C103" sqref="C103"/>
    </sheetView>
  </sheetViews>
  <sheetFormatPr defaultColWidth="9.140625" defaultRowHeight="15.75" x14ac:dyDescent="0.25"/>
  <cols>
    <col min="1" max="1" width="9.140625" style="3"/>
    <col min="2" max="2" width="24.42578125" style="3" customWidth="1"/>
    <col min="3" max="3" width="13.42578125" style="3" customWidth="1"/>
    <col min="4" max="4" width="16.5703125" style="5" customWidth="1"/>
    <col min="5" max="5" width="17.5703125" style="3" customWidth="1"/>
    <col min="6" max="6" width="18.42578125" style="5" bestFit="1" customWidth="1"/>
    <col min="7" max="7" width="12.42578125" style="3" bestFit="1" customWidth="1"/>
    <col min="8" max="8" width="14.28515625" style="3" bestFit="1" customWidth="1"/>
    <col min="9" max="9" width="9.140625" style="3"/>
    <col min="10" max="10" width="15.42578125" style="3" customWidth="1"/>
    <col min="11" max="16384" width="9.140625" style="3"/>
  </cols>
  <sheetData>
    <row r="1" spans="1:12" ht="21.75" customHeight="1" x14ac:dyDescent="0.25">
      <c r="A1" s="82" t="s">
        <v>145</v>
      </c>
      <c r="B1" s="82"/>
      <c r="C1" s="82"/>
      <c r="D1" s="82"/>
      <c r="E1" s="82"/>
      <c r="F1" s="82"/>
      <c r="G1" s="56"/>
      <c r="H1" s="56"/>
      <c r="I1" s="56"/>
      <c r="J1" s="56"/>
      <c r="K1" s="56"/>
      <c r="L1" s="56"/>
    </row>
    <row r="2" spans="1:12" ht="15.75" customHeight="1" x14ac:dyDescent="0.25">
      <c r="A2" s="83" t="s">
        <v>158</v>
      </c>
      <c r="B2" s="83"/>
      <c r="C2" s="83"/>
      <c r="D2" s="83"/>
      <c r="E2" s="83"/>
      <c r="F2" s="83"/>
      <c r="G2" s="55"/>
      <c r="H2" s="55"/>
      <c r="I2" s="55"/>
      <c r="J2" s="55"/>
      <c r="K2" s="55"/>
      <c r="L2" s="55"/>
    </row>
    <row r="3" spans="1:12" ht="34.5" customHeight="1" x14ac:dyDescent="0.25">
      <c r="A3" s="83"/>
      <c r="B3" s="83"/>
      <c r="C3" s="83"/>
      <c r="D3" s="83"/>
      <c r="E3" s="83"/>
      <c r="F3" s="83"/>
      <c r="G3" s="55"/>
      <c r="H3" s="55"/>
      <c r="I3" s="55"/>
      <c r="J3" s="55"/>
      <c r="K3" s="55"/>
      <c r="L3" s="55"/>
    </row>
    <row r="4" spans="1:12" ht="16.5" customHeight="1" x14ac:dyDescent="0.25">
      <c r="A4" s="91" t="s">
        <v>157</v>
      </c>
      <c r="B4" s="91"/>
      <c r="C4" s="91"/>
      <c r="D4" s="91"/>
      <c r="E4" s="91"/>
      <c r="F4" s="91"/>
      <c r="G4" s="55"/>
      <c r="H4" s="55"/>
      <c r="I4" s="55"/>
      <c r="J4" s="55"/>
      <c r="K4" s="55"/>
      <c r="L4" s="55"/>
    </row>
    <row r="5" spans="1:12" ht="16.5" x14ac:dyDescent="0.25">
      <c r="A5" s="32"/>
      <c r="B5" s="32"/>
      <c r="C5" s="32"/>
      <c r="D5" s="32"/>
      <c r="E5" s="32"/>
      <c r="F5" s="32"/>
      <c r="G5" s="55"/>
      <c r="H5" s="55"/>
      <c r="I5" s="55"/>
      <c r="J5" s="55"/>
      <c r="K5" s="55"/>
      <c r="L5" s="55"/>
    </row>
    <row r="6" spans="1:12" ht="23.25" customHeight="1" x14ac:dyDescent="0.25">
      <c r="A6" s="94" t="s">
        <v>5</v>
      </c>
      <c r="B6" s="96" t="s">
        <v>108</v>
      </c>
      <c r="C6" s="96" t="s">
        <v>133</v>
      </c>
      <c r="D6" s="96"/>
      <c r="E6" s="96" t="s">
        <v>132</v>
      </c>
      <c r="F6" s="96"/>
      <c r="G6" s="55"/>
      <c r="H6" s="55"/>
      <c r="I6" s="55"/>
      <c r="J6" s="55"/>
      <c r="K6" s="55"/>
      <c r="L6" s="55"/>
    </row>
    <row r="7" spans="1:12" s="18" customFormat="1" x14ac:dyDescent="0.25">
      <c r="A7" s="95"/>
      <c r="B7" s="96"/>
      <c r="C7" s="16" t="s">
        <v>11</v>
      </c>
      <c r="D7" s="16" t="s">
        <v>109</v>
      </c>
      <c r="E7" s="16" t="s">
        <v>11</v>
      </c>
      <c r="F7" s="16" t="s">
        <v>109</v>
      </c>
      <c r="G7" s="28"/>
      <c r="H7" s="28"/>
      <c r="I7" s="28"/>
      <c r="J7" s="28"/>
    </row>
    <row r="8" spans="1:12" x14ac:dyDescent="0.25">
      <c r="A8" s="8">
        <v>1</v>
      </c>
      <c r="B8" s="4" t="s">
        <v>14</v>
      </c>
      <c r="C8" s="22">
        <v>177</v>
      </c>
      <c r="D8" s="24">
        <v>201735000</v>
      </c>
      <c r="E8" s="22">
        <v>1625</v>
      </c>
      <c r="F8" s="24">
        <v>1221975000</v>
      </c>
      <c r="G8" s="26"/>
      <c r="H8" s="26"/>
      <c r="I8" s="26"/>
      <c r="J8" s="26"/>
    </row>
    <row r="9" spans="1:12" x14ac:dyDescent="0.25">
      <c r="A9" s="8">
        <v>2</v>
      </c>
      <c r="B9" s="4" t="s">
        <v>15</v>
      </c>
      <c r="C9" s="22">
        <v>91</v>
      </c>
      <c r="D9" s="24">
        <v>103505000</v>
      </c>
      <c r="E9" s="22">
        <v>1003</v>
      </c>
      <c r="F9" s="24">
        <v>738965000</v>
      </c>
      <c r="G9" s="29"/>
      <c r="H9" s="29"/>
      <c r="I9" s="29"/>
      <c r="J9" s="29"/>
    </row>
    <row r="10" spans="1:12" x14ac:dyDescent="0.25">
      <c r="A10" s="8">
        <v>3</v>
      </c>
      <c r="B10" s="4" t="s">
        <v>16</v>
      </c>
      <c r="C10" s="22">
        <v>198</v>
      </c>
      <c r="D10" s="24">
        <v>237640000</v>
      </c>
      <c r="E10" s="22">
        <v>2052</v>
      </c>
      <c r="F10" s="24">
        <v>1538160000</v>
      </c>
      <c r="G10" s="26"/>
      <c r="H10" s="26"/>
      <c r="I10" s="26"/>
      <c r="J10" s="26"/>
    </row>
    <row r="11" spans="1:12" x14ac:dyDescent="0.25">
      <c r="A11" s="8">
        <v>4</v>
      </c>
      <c r="B11" s="4" t="s">
        <v>17</v>
      </c>
      <c r="C11" s="22">
        <v>74</v>
      </c>
      <c r="D11" s="24">
        <v>86820000</v>
      </c>
      <c r="E11" s="22">
        <v>645</v>
      </c>
      <c r="F11" s="24">
        <v>476475000</v>
      </c>
    </row>
    <row r="12" spans="1:12" x14ac:dyDescent="0.25">
      <c r="A12" s="8">
        <v>5</v>
      </c>
      <c r="B12" s="4" t="s">
        <v>18</v>
      </c>
      <c r="C12" s="22">
        <v>52</v>
      </c>
      <c r="D12" s="24">
        <v>61110000</v>
      </c>
      <c r="E12" s="22">
        <v>781</v>
      </c>
      <c r="F12" s="24">
        <v>587255000</v>
      </c>
    </row>
    <row r="13" spans="1:12" x14ac:dyDescent="0.25">
      <c r="A13" s="8">
        <v>6</v>
      </c>
      <c r="B13" s="4" t="s">
        <v>19</v>
      </c>
      <c r="C13" s="22">
        <v>12</v>
      </c>
      <c r="D13" s="24">
        <v>17660000</v>
      </c>
      <c r="E13" s="22">
        <v>556</v>
      </c>
      <c r="F13" s="24">
        <v>408580000</v>
      </c>
    </row>
    <row r="14" spans="1:12" x14ac:dyDescent="0.25">
      <c r="A14" s="8">
        <v>7</v>
      </c>
      <c r="B14" s="4" t="s">
        <v>20</v>
      </c>
      <c r="C14" s="22">
        <v>71</v>
      </c>
      <c r="D14" s="24">
        <v>86155000</v>
      </c>
      <c r="E14" s="22">
        <v>772</v>
      </c>
      <c r="F14" s="24">
        <v>594860000</v>
      </c>
    </row>
    <row r="15" spans="1:12" x14ac:dyDescent="0.25">
      <c r="A15" s="8">
        <v>8</v>
      </c>
      <c r="B15" s="4" t="s">
        <v>21</v>
      </c>
      <c r="C15" s="22">
        <v>27</v>
      </c>
      <c r="D15" s="24">
        <v>43485000</v>
      </c>
      <c r="E15" s="22">
        <v>497</v>
      </c>
      <c r="F15" s="24">
        <v>391635000</v>
      </c>
    </row>
    <row r="16" spans="1:12" x14ac:dyDescent="0.25">
      <c r="A16" s="8">
        <v>9</v>
      </c>
      <c r="B16" s="4" t="s">
        <v>22</v>
      </c>
      <c r="C16" s="22">
        <v>34</v>
      </c>
      <c r="D16" s="24">
        <v>38370000</v>
      </c>
      <c r="E16" s="22">
        <v>388</v>
      </c>
      <c r="F16" s="24">
        <v>293340000</v>
      </c>
    </row>
    <row r="17" spans="1:6" x14ac:dyDescent="0.25">
      <c r="A17" s="8">
        <v>10</v>
      </c>
      <c r="B17" s="4" t="s">
        <v>23</v>
      </c>
      <c r="C17" s="22">
        <v>45</v>
      </c>
      <c r="D17" s="24">
        <v>56225000</v>
      </c>
      <c r="E17" s="22">
        <v>361</v>
      </c>
      <c r="F17" s="24">
        <v>272355000</v>
      </c>
    </row>
    <row r="18" spans="1:6" x14ac:dyDescent="0.25">
      <c r="A18" s="8">
        <v>11</v>
      </c>
      <c r="B18" s="4" t="s">
        <v>24</v>
      </c>
      <c r="C18" s="22">
        <v>56</v>
      </c>
      <c r="D18" s="24">
        <v>65330000</v>
      </c>
      <c r="E18" s="22">
        <v>574</v>
      </c>
      <c r="F18" s="24">
        <v>448370000</v>
      </c>
    </row>
    <row r="19" spans="1:6" x14ac:dyDescent="0.25">
      <c r="A19" s="8">
        <v>12</v>
      </c>
      <c r="B19" s="4" t="s">
        <v>25</v>
      </c>
      <c r="C19" s="22">
        <v>75</v>
      </c>
      <c r="D19" s="24">
        <v>85375000</v>
      </c>
      <c r="E19" s="22">
        <v>998</v>
      </c>
      <c r="F19" s="24">
        <v>745890000</v>
      </c>
    </row>
    <row r="20" spans="1:6" x14ac:dyDescent="0.25">
      <c r="A20" s="8">
        <v>13</v>
      </c>
      <c r="B20" s="4" t="s">
        <v>26</v>
      </c>
      <c r="C20" s="22">
        <v>38</v>
      </c>
      <c r="D20" s="24">
        <v>45090000</v>
      </c>
      <c r="E20" s="22">
        <v>304</v>
      </c>
      <c r="F20" s="24">
        <v>243820000</v>
      </c>
    </row>
    <row r="21" spans="1:6" x14ac:dyDescent="0.25">
      <c r="A21" s="8">
        <v>14</v>
      </c>
      <c r="B21" s="4" t="s">
        <v>27</v>
      </c>
      <c r="C21" s="22">
        <v>53</v>
      </c>
      <c r="D21" s="24">
        <v>62165000</v>
      </c>
      <c r="E21" s="22">
        <v>475</v>
      </c>
      <c r="F21" s="24">
        <v>367825000</v>
      </c>
    </row>
    <row r="22" spans="1:6" x14ac:dyDescent="0.25">
      <c r="A22" s="8">
        <v>15</v>
      </c>
      <c r="B22" s="4" t="s">
        <v>28</v>
      </c>
      <c r="C22" s="22">
        <v>23</v>
      </c>
      <c r="D22" s="24">
        <v>25515000</v>
      </c>
      <c r="E22" s="22">
        <v>257</v>
      </c>
      <c r="F22" s="24">
        <v>197135000</v>
      </c>
    </row>
    <row r="23" spans="1:6" x14ac:dyDescent="0.25">
      <c r="A23" s="8">
        <v>16</v>
      </c>
      <c r="B23" s="4" t="s">
        <v>29</v>
      </c>
      <c r="C23" s="22"/>
      <c r="D23" s="24"/>
      <c r="E23" s="22"/>
      <c r="F23" s="24"/>
    </row>
    <row r="24" spans="1:6" s="18" customFormat="1" x14ac:dyDescent="0.25">
      <c r="A24" s="11">
        <v>17</v>
      </c>
      <c r="B24" s="6" t="s">
        <v>30</v>
      </c>
      <c r="C24" s="7">
        <v>28</v>
      </c>
      <c r="D24" s="23">
        <v>25000000</v>
      </c>
      <c r="E24" s="7">
        <v>420</v>
      </c>
      <c r="F24" s="23">
        <v>255400000</v>
      </c>
    </row>
    <row r="25" spans="1:6" x14ac:dyDescent="0.25">
      <c r="A25" s="8">
        <v>18</v>
      </c>
      <c r="B25" s="4" t="s">
        <v>31</v>
      </c>
      <c r="C25" s="22">
        <v>52</v>
      </c>
      <c r="D25" s="24">
        <v>47200000</v>
      </c>
      <c r="E25" s="22">
        <v>309</v>
      </c>
      <c r="F25" s="24">
        <v>190550000</v>
      </c>
    </row>
    <row r="26" spans="1:6" x14ac:dyDescent="0.25">
      <c r="A26" s="8">
        <v>19</v>
      </c>
      <c r="B26" s="4" t="s">
        <v>32</v>
      </c>
      <c r="C26" s="22">
        <v>29</v>
      </c>
      <c r="D26" s="24">
        <v>25250000</v>
      </c>
      <c r="E26" s="22">
        <v>415</v>
      </c>
      <c r="F26" s="24">
        <v>253450000</v>
      </c>
    </row>
    <row r="27" spans="1:6" x14ac:dyDescent="0.25">
      <c r="A27" s="8">
        <v>20</v>
      </c>
      <c r="B27" s="4" t="s">
        <v>33</v>
      </c>
      <c r="C27" s="22">
        <v>41</v>
      </c>
      <c r="D27" s="24">
        <v>34850000</v>
      </c>
      <c r="E27" s="22">
        <v>314</v>
      </c>
      <c r="F27" s="24">
        <v>194100000</v>
      </c>
    </row>
    <row r="28" spans="1:6" x14ac:dyDescent="0.25">
      <c r="A28" s="8">
        <v>21</v>
      </c>
      <c r="B28" s="4" t="s">
        <v>34</v>
      </c>
      <c r="C28" s="22">
        <v>73</v>
      </c>
      <c r="D28" s="24">
        <v>69850000</v>
      </c>
      <c r="E28" s="22">
        <v>563</v>
      </c>
      <c r="F28" s="24">
        <v>345050000</v>
      </c>
    </row>
    <row r="29" spans="1:6" x14ac:dyDescent="0.25">
      <c r="A29" s="8">
        <v>22</v>
      </c>
      <c r="B29" s="4" t="s">
        <v>35</v>
      </c>
      <c r="C29" s="22">
        <v>43</v>
      </c>
      <c r="D29" s="24">
        <v>39550000</v>
      </c>
      <c r="E29" s="22">
        <v>430</v>
      </c>
      <c r="F29" s="24">
        <v>271700000</v>
      </c>
    </row>
    <row r="30" spans="1:6" x14ac:dyDescent="0.25">
      <c r="A30" s="8">
        <v>23</v>
      </c>
      <c r="B30" s="4" t="s">
        <v>36</v>
      </c>
      <c r="C30" s="22">
        <v>48</v>
      </c>
      <c r="D30" s="24">
        <v>43800000</v>
      </c>
      <c r="E30" s="22">
        <v>555</v>
      </c>
      <c r="F30" s="24">
        <v>342950000</v>
      </c>
    </row>
    <row r="31" spans="1:6" x14ac:dyDescent="0.25">
      <c r="A31" s="8">
        <v>24</v>
      </c>
      <c r="B31" s="4" t="s">
        <v>37</v>
      </c>
      <c r="C31" s="22">
        <v>5</v>
      </c>
      <c r="D31" s="24">
        <v>4250000</v>
      </c>
      <c r="E31" s="22">
        <v>56</v>
      </c>
      <c r="F31" s="24">
        <v>32700000</v>
      </c>
    </row>
    <row r="32" spans="1:6" x14ac:dyDescent="0.25">
      <c r="A32" s="8">
        <v>25</v>
      </c>
      <c r="B32" s="4" t="s">
        <v>38</v>
      </c>
      <c r="C32" s="22">
        <v>79</v>
      </c>
      <c r="D32" s="24">
        <v>72550000</v>
      </c>
      <c r="E32" s="22">
        <v>633</v>
      </c>
      <c r="F32" s="24">
        <v>394950000</v>
      </c>
    </row>
    <row r="33" spans="1:6" x14ac:dyDescent="0.25">
      <c r="A33" s="8">
        <v>26</v>
      </c>
      <c r="B33" s="4" t="s">
        <v>39</v>
      </c>
      <c r="C33" s="22">
        <v>11</v>
      </c>
      <c r="D33" s="24">
        <v>12350000</v>
      </c>
      <c r="E33" s="22">
        <v>897</v>
      </c>
      <c r="F33" s="24">
        <v>564950000</v>
      </c>
    </row>
    <row r="34" spans="1:6" s="14" customFormat="1" x14ac:dyDescent="0.25">
      <c r="A34" s="8">
        <v>27</v>
      </c>
      <c r="B34" s="4" t="s">
        <v>40</v>
      </c>
      <c r="C34" s="22">
        <v>71</v>
      </c>
      <c r="D34" s="24">
        <v>54400000</v>
      </c>
      <c r="E34" s="22">
        <v>483</v>
      </c>
      <c r="F34" s="24">
        <v>309950000</v>
      </c>
    </row>
    <row r="35" spans="1:6" x14ac:dyDescent="0.25">
      <c r="A35" s="8">
        <v>28</v>
      </c>
      <c r="B35" s="4" t="s">
        <v>41</v>
      </c>
      <c r="C35" s="22">
        <v>70</v>
      </c>
      <c r="D35" s="24">
        <v>64900000</v>
      </c>
      <c r="E35" s="22">
        <v>530</v>
      </c>
      <c r="F35" s="24">
        <v>361900000</v>
      </c>
    </row>
    <row r="36" spans="1:6" x14ac:dyDescent="0.25">
      <c r="A36" s="8">
        <v>29</v>
      </c>
      <c r="B36" s="4" t="s">
        <v>42</v>
      </c>
      <c r="C36" s="22">
        <v>97</v>
      </c>
      <c r="D36" s="24">
        <v>86650000</v>
      </c>
      <c r="E36" s="22">
        <v>718</v>
      </c>
      <c r="F36" s="24">
        <v>464100000</v>
      </c>
    </row>
    <row r="37" spans="1:6" x14ac:dyDescent="0.25">
      <c r="A37" s="8">
        <v>30</v>
      </c>
      <c r="B37" s="4" t="s">
        <v>43</v>
      </c>
      <c r="C37" s="22">
        <v>81</v>
      </c>
      <c r="D37" s="24">
        <v>73650000</v>
      </c>
      <c r="E37" s="22">
        <v>490</v>
      </c>
      <c r="F37" s="24">
        <v>319100000</v>
      </c>
    </row>
    <row r="38" spans="1:6" x14ac:dyDescent="0.25">
      <c r="A38" s="8">
        <v>31</v>
      </c>
      <c r="B38" s="4" t="s">
        <v>44</v>
      </c>
      <c r="C38" s="22">
        <v>68</v>
      </c>
      <c r="D38" s="24">
        <v>61400000</v>
      </c>
      <c r="E38" s="22">
        <v>731</v>
      </c>
      <c r="F38" s="24">
        <v>459450000</v>
      </c>
    </row>
    <row r="39" spans="1:6" x14ac:dyDescent="0.25">
      <c r="A39" s="8">
        <v>32</v>
      </c>
      <c r="B39" s="4" t="s">
        <v>45</v>
      </c>
      <c r="C39" s="22">
        <v>41</v>
      </c>
      <c r="D39" s="24">
        <v>37850000</v>
      </c>
      <c r="E39" s="22">
        <v>281</v>
      </c>
      <c r="F39" s="24">
        <v>172150000</v>
      </c>
    </row>
    <row r="40" spans="1:6" x14ac:dyDescent="0.25">
      <c r="A40" s="8">
        <v>33</v>
      </c>
      <c r="B40" s="4" t="s">
        <v>46</v>
      </c>
      <c r="C40" s="22">
        <v>41</v>
      </c>
      <c r="D40" s="24">
        <v>36050000</v>
      </c>
      <c r="E40" s="22">
        <v>404</v>
      </c>
      <c r="F40" s="24">
        <v>254400000</v>
      </c>
    </row>
    <row r="41" spans="1:6" x14ac:dyDescent="0.25">
      <c r="A41" s="8">
        <v>34</v>
      </c>
      <c r="B41" s="4" t="s">
        <v>47</v>
      </c>
      <c r="C41" s="22">
        <v>14</v>
      </c>
      <c r="D41" s="24">
        <v>13100000</v>
      </c>
      <c r="E41" s="22">
        <v>113</v>
      </c>
      <c r="F41" s="24">
        <v>66150000</v>
      </c>
    </row>
    <row r="42" spans="1:6" x14ac:dyDescent="0.25">
      <c r="A42" s="8">
        <v>35</v>
      </c>
      <c r="B42" s="4" t="s">
        <v>48</v>
      </c>
      <c r="C42" s="22">
        <v>43</v>
      </c>
      <c r="D42" s="24">
        <v>40150000</v>
      </c>
      <c r="E42" s="22">
        <v>406</v>
      </c>
      <c r="F42" s="24">
        <v>255200000</v>
      </c>
    </row>
    <row r="43" spans="1:6" x14ac:dyDescent="0.25">
      <c r="A43" s="8">
        <v>36</v>
      </c>
      <c r="B43" s="4" t="s">
        <v>49</v>
      </c>
      <c r="C43" s="22">
        <v>7</v>
      </c>
      <c r="D43" s="24">
        <v>5950000</v>
      </c>
      <c r="E43" s="22">
        <v>131</v>
      </c>
      <c r="F43" s="24">
        <v>79750000</v>
      </c>
    </row>
    <row r="44" spans="1:6" x14ac:dyDescent="0.25">
      <c r="A44" s="8">
        <v>37</v>
      </c>
      <c r="B44" s="4" t="s">
        <v>50</v>
      </c>
      <c r="C44" s="22">
        <v>31</v>
      </c>
      <c r="D44" s="24">
        <v>28150000</v>
      </c>
      <c r="E44" s="22">
        <v>379</v>
      </c>
      <c r="F44" s="24">
        <v>242050000</v>
      </c>
    </row>
    <row r="45" spans="1:6" x14ac:dyDescent="0.25">
      <c r="A45" s="8">
        <v>38</v>
      </c>
      <c r="B45" s="4" t="s">
        <v>51</v>
      </c>
      <c r="C45" s="22">
        <v>112</v>
      </c>
      <c r="D45" s="24">
        <v>102400000</v>
      </c>
      <c r="E45" s="22">
        <v>752</v>
      </c>
      <c r="F45" s="24">
        <v>484900000</v>
      </c>
    </row>
    <row r="46" spans="1:6" x14ac:dyDescent="0.25">
      <c r="A46" s="8">
        <v>39</v>
      </c>
      <c r="B46" s="4" t="s">
        <v>52</v>
      </c>
      <c r="C46" s="22">
        <v>62</v>
      </c>
      <c r="D46" s="24">
        <v>55700000</v>
      </c>
      <c r="E46" s="22">
        <v>420</v>
      </c>
      <c r="F46" s="24">
        <v>271700000</v>
      </c>
    </row>
    <row r="47" spans="1:6" x14ac:dyDescent="0.25">
      <c r="A47" s="8">
        <v>40</v>
      </c>
      <c r="B47" s="4" t="s">
        <v>53</v>
      </c>
      <c r="C47" s="22">
        <v>87</v>
      </c>
      <c r="D47" s="24">
        <v>80550000</v>
      </c>
      <c r="E47" s="22">
        <v>574</v>
      </c>
      <c r="F47" s="24">
        <v>391300000</v>
      </c>
    </row>
    <row r="48" spans="1:6" x14ac:dyDescent="0.25">
      <c r="A48" s="8">
        <v>41</v>
      </c>
      <c r="B48" s="4" t="s">
        <v>54</v>
      </c>
      <c r="C48" s="22">
        <v>102</v>
      </c>
      <c r="D48" s="24">
        <v>93300000</v>
      </c>
      <c r="E48" s="22">
        <v>1070</v>
      </c>
      <c r="F48" s="24">
        <v>654700000</v>
      </c>
    </row>
    <row r="49" spans="1:6" x14ac:dyDescent="0.25">
      <c r="A49" s="8">
        <v>42</v>
      </c>
      <c r="B49" s="4" t="s">
        <v>55</v>
      </c>
      <c r="C49" s="22">
        <v>84</v>
      </c>
      <c r="D49" s="24">
        <v>79800000</v>
      </c>
      <c r="E49" s="22">
        <v>676</v>
      </c>
      <c r="F49" s="24">
        <v>417200000</v>
      </c>
    </row>
    <row r="50" spans="1:6" x14ac:dyDescent="0.25">
      <c r="A50" s="8">
        <v>43</v>
      </c>
      <c r="B50" s="4" t="s">
        <v>56</v>
      </c>
      <c r="C50" s="22">
        <v>33</v>
      </c>
      <c r="D50" s="24">
        <v>30450000</v>
      </c>
      <c r="E50" s="22">
        <v>274</v>
      </c>
      <c r="F50" s="24">
        <v>171800000</v>
      </c>
    </row>
    <row r="51" spans="1:6" x14ac:dyDescent="0.25">
      <c r="A51" s="8">
        <v>44</v>
      </c>
      <c r="B51" s="4" t="s">
        <v>57</v>
      </c>
      <c r="C51" s="22">
        <v>62</v>
      </c>
      <c r="D51" s="24">
        <v>58100000</v>
      </c>
      <c r="E51" s="22">
        <v>425</v>
      </c>
      <c r="F51" s="24">
        <v>274550000</v>
      </c>
    </row>
    <row r="52" spans="1:6" x14ac:dyDescent="0.25">
      <c r="A52" s="8">
        <v>45</v>
      </c>
      <c r="B52" s="4" t="s">
        <v>58</v>
      </c>
      <c r="C52" s="22">
        <v>44</v>
      </c>
      <c r="D52" s="24">
        <v>41600000</v>
      </c>
      <c r="E52" s="22">
        <v>417</v>
      </c>
      <c r="F52" s="24">
        <v>294850000</v>
      </c>
    </row>
    <row r="53" spans="1:6" x14ac:dyDescent="0.25">
      <c r="A53" s="8">
        <v>46</v>
      </c>
      <c r="B53" s="4" t="s">
        <v>59</v>
      </c>
      <c r="C53" s="22">
        <v>51</v>
      </c>
      <c r="D53" s="24">
        <v>46350000</v>
      </c>
      <c r="E53" s="22">
        <v>792</v>
      </c>
      <c r="F53" s="24">
        <v>495600000</v>
      </c>
    </row>
    <row r="54" spans="1:6" x14ac:dyDescent="0.25">
      <c r="A54" s="8">
        <v>47</v>
      </c>
      <c r="B54" s="4" t="s">
        <v>60</v>
      </c>
      <c r="C54" s="22">
        <v>85</v>
      </c>
      <c r="D54" s="24">
        <v>76450000</v>
      </c>
      <c r="E54" s="22">
        <v>721</v>
      </c>
      <c r="F54" s="24">
        <v>456550000</v>
      </c>
    </row>
    <row r="55" spans="1:6" x14ac:dyDescent="0.25">
      <c r="A55" s="8">
        <v>48</v>
      </c>
      <c r="B55" s="4" t="s">
        <v>61</v>
      </c>
      <c r="C55" s="22">
        <v>56</v>
      </c>
      <c r="D55" s="24">
        <v>51200000</v>
      </c>
      <c r="E55" s="22">
        <v>426</v>
      </c>
      <c r="F55" s="24">
        <v>271400000</v>
      </c>
    </row>
    <row r="56" spans="1:6" x14ac:dyDescent="0.25">
      <c r="A56" s="8">
        <v>49</v>
      </c>
      <c r="B56" s="4" t="s">
        <v>62</v>
      </c>
      <c r="C56" s="22">
        <v>74</v>
      </c>
      <c r="D56" s="24">
        <v>67700000</v>
      </c>
      <c r="E56" s="22">
        <v>644</v>
      </c>
      <c r="F56" s="24">
        <v>398900000</v>
      </c>
    </row>
    <row r="57" spans="1:6" x14ac:dyDescent="0.25">
      <c r="A57" s="8">
        <v>50</v>
      </c>
      <c r="B57" s="4" t="s">
        <v>63</v>
      </c>
      <c r="C57" s="22">
        <v>29</v>
      </c>
      <c r="D57" s="24">
        <v>26450000</v>
      </c>
      <c r="E57" s="22">
        <v>283</v>
      </c>
      <c r="F57" s="24">
        <v>179050000</v>
      </c>
    </row>
    <row r="58" spans="1:6" x14ac:dyDescent="0.25">
      <c r="A58" s="8">
        <v>51</v>
      </c>
      <c r="B58" s="4" t="s">
        <v>64</v>
      </c>
      <c r="C58" s="22">
        <v>46</v>
      </c>
      <c r="D58" s="24">
        <v>43300000</v>
      </c>
      <c r="E58" s="22">
        <v>500</v>
      </c>
      <c r="F58" s="24">
        <v>311200000</v>
      </c>
    </row>
    <row r="59" spans="1:6" x14ac:dyDescent="0.25">
      <c r="A59" s="8">
        <v>52</v>
      </c>
      <c r="B59" s="4" t="s">
        <v>65</v>
      </c>
      <c r="C59" s="22">
        <v>65</v>
      </c>
      <c r="D59" s="24">
        <v>57050000</v>
      </c>
      <c r="E59" s="22">
        <v>932</v>
      </c>
      <c r="F59" s="24">
        <v>581800000</v>
      </c>
    </row>
    <row r="60" spans="1:6" x14ac:dyDescent="0.25">
      <c r="A60" s="8">
        <v>53</v>
      </c>
      <c r="B60" s="4" t="s">
        <v>66</v>
      </c>
      <c r="C60" s="22">
        <v>50</v>
      </c>
      <c r="D60" s="24">
        <v>47300000</v>
      </c>
      <c r="E60" s="22">
        <v>466</v>
      </c>
      <c r="F60" s="24">
        <v>289100000</v>
      </c>
    </row>
    <row r="61" spans="1:6" x14ac:dyDescent="0.25">
      <c r="A61" s="8">
        <v>54</v>
      </c>
      <c r="B61" s="4" t="s">
        <v>67</v>
      </c>
      <c r="C61" s="22">
        <v>29</v>
      </c>
      <c r="D61" s="24">
        <v>25250000</v>
      </c>
      <c r="E61" s="22">
        <v>384</v>
      </c>
      <c r="F61" s="24">
        <v>241300000</v>
      </c>
    </row>
    <row r="62" spans="1:6" x14ac:dyDescent="0.25">
      <c r="A62" s="8">
        <v>55</v>
      </c>
      <c r="B62" s="4" t="s">
        <v>68</v>
      </c>
      <c r="C62" s="22">
        <v>49</v>
      </c>
      <c r="D62" s="24">
        <v>44650000</v>
      </c>
      <c r="E62" s="22">
        <v>483</v>
      </c>
      <c r="F62" s="24">
        <v>311350000</v>
      </c>
    </row>
    <row r="63" spans="1:6" x14ac:dyDescent="0.25">
      <c r="A63" s="8">
        <v>56</v>
      </c>
      <c r="B63" s="4" t="s">
        <v>69</v>
      </c>
      <c r="C63" s="22">
        <v>55</v>
      </c>
      <c r="D63" s="24">
        <v>48550000</v>
      </c>
      <c r="E63" s="22">
        <v>612</v>
      </c>
      <c r="F63" s="24">
        <v>404300000</v>
      </c>
    </row>
    <row r="64" spans="1:6" x14ac:dyDescent="0.25">
      <c r="A64" s="8">
        <v>57</v>
      </c>
      <c r="B64" s="4" t="s">
        <v>70</v>
      </c>
      <c r="C64" s="22">
        <v>65</v>
      </c>
      <c r="D64" s="24">
        <v>58850000</v>
      </c>
      <c r="E64" s="22">
        <v>650</v>
      </c>
      <c r="F64" s="24">
        <v>419500000</v>
      </c>
    </row>
    <row r="65" spans="1:6" x14ac:dyDescent="0.25">
      <c r="A65" s="8">
        <v>58</v>
      </c>
      <c r="B65" s="4" t="s">
        <v>71</v>
      </c>
      <c r="C65" s="22">
        <v>42</v>
      </c>
      <c r="D65" s="24">
        <v>38700000</v>
      </c>
      <c r="E65" s="22">
        <v>311</v>
      </c>
      <c r="F65" s="24">
        <v>199750000</v>
      </c>
    </row>
    <row r="66" spans="1:6" x14ac:dyDescent="0.25">
      <c r="A66" s="8">
        <v>59</v>
      </c>
      <c r="B66" s="4" t="s">
        <v>72</v>
      </c>
      <c r="C66" s="22">
        <v>19</v>
      </c>
      <c r="D66" s="24">
        <v>21550000</v>
      </c>
      <c r="E66" s="22">
        <v>243</v>
      </c>
      <c r="F66" s="24">
        <v>146750000</v>
      </c>
    </row>
    <row r="67" spans="1:6" x14ac:dyDescent="0.25">
      <c r="A67" s="8">
        <v>60</v>
      </c>
      <c r="B67" s="4" t="s">
        <v>73</v>
      </c>
      <c r="C67" s="22">
        <v>19</v>
      </c>
      <c r="D67" s="24">
        <v>18550000</v>
      </c>
      <c r="E67" s="22">
        <v>154</v>
      </c>
      <c r="F67" s="24">
        <v>92100000</v>
      </c>
    </row>
    <row r="68" spans="1:6" x14ac:dyDescent="0.25">
      <c r="A68" s="8">
        <v>61</v>
      </c>
      <c r="B68" s="4" t="s">
        <v>74</v>
      </c>
      <c r="C68" s="22">
        <v>37</v>
      </c>
      <c r="D68" s="24">
        <v>33850000</v>
      </c>
      <c r="E68" s="22">
        <v>524</v>
      </c>
      <c r="F68" s="24">
        <v>316800000</v>
      </c>
    </row>
    <row r="69" spans="1:6" x14ac:dyDescent="0.25">
      <c r="A69" s="8">
        <v>62</v>
      </c>
      <c r="B69" s="4" t="s">
        <v>75</v>
      </c>
      <c r="C69" s="22">
        <v>32</v>
      </c>
      <c r="D69" s="24">
        <v>29000000</v>
      </c>
      <c r="E69" s="22">
        <v>326</v>
      </c>
      <c r="F69" s="24">
        <v>200000000</v>
      </c>
    </row>
    <row r="70" spans="1:6" x14ac:dyDescent="0.25">
      <c r="A70" s="8">
        <v>63</v>
      </c>
      <c r="B70" s="4" t="s">
        <v>76</v>
      </c>
      <c r="C70" s="22">
        <v>17</v>
      </c>
      <c r="D70" s="24">
        <v>15650000</v>
      </c>
      <c r="E70" s="22">
        <v>293</v>
      </c>
      <c r="F70" s="24">
        <v>186650000</v>
      </c>
    </row>
    <row r="71" spans="1:6" x14ac:dyDescent="0.25">
      <c r="A71" s="8">
        <v>64</v>
      </c>
      <c r="B71" s="4" t="s">
        <v>77</v>
      </c>
      <c r="C71" s="22">
        <v>32</v>
      </c>
      <c r="D71" s="24">
        <v>31400000</v>
      </c>
      <c r="E71" s="22">
        <v>236</v>
      </c>
      <c r="F71" s="24">
        <v>148300000</v>
      </c>
    </row>
    <row r="72" spans="1:6" x14ac:dyDescent="0.25">
      <c r="A72" s="8">
        <v>65</v>
      </c>
      <c r="B72" s="4" t="s">
        <v>78</v>
      </c>
      <c r="C72" s="22">
        <v>38</v>
      </c>
      <c r="D72" s="24">
        <v>35300000</v>
      </c>
      <c r="E72" s="22">
        <v>441</v>
      </c>
      <c r="F72" s="24">
        <v>277350000</v>
      </c>
    </row>
    <row r="73" spans="1:6" x14ac:dyDescent="0.25">
      <c r="A73" s="8">
        <v>66</v>
      </c>
      <c r="B73" s="4" t="s">
        <v>79</v>
      </c>
      <c r="C73" s="22">
        <v>0</v>
      </c>
      <c r="D73" s="24">
        <v>0</v>
      </c>
      <c r="E73" s="22">
        <v>23</v>
      </c>
      <c r="F73" s="24">
        <v>13950000</v>
      </c>
    </row>
    <row r="74" spans="1:6" x14ac:dyDescent="0.25">
      <c r="A74" s="8">
        <v>67</v>
      </c>
      <c r="B74" s="4" t="s">
        <v>80</v>
      </c>
      <c r="C74" s="22">
        <v>2</v>
      </c>
      <c r="D74" s="24">
        <v>1700000</v>
      </c>
      <c r="E74" s="22">
        <v>58</v>
      </c>
      <c r="F74" s="24">
        <v>34200000</v>
      </c>
    </row>
    <row r="75" spans="1:6" x14ac:dyDescent="0.25">
      <c r="A75" s="8">
        <v>68</v>
      </c>
      <c r="B75" s="4" t="s">
        <v>81</v>
      </c>
      <c r="C75" s="22">
        <v>3</v>
      </c>
      <c r="D75" s="24">
        <v>3150000</v>
      </c>
      <c r="E75" s="22">
        <v>31</v>
      </c>
      <c r="F75" s="24">
        <v>18550000</v>
      </c>
    </row>
    <row r="76" spans="1:6" x14ac:dyDescent="0.25">
      <c r="A76" s="8">
        <v>69</v>
      </c>
      <c r="B76" s="4" t="s">
        <v>82</v>
      </c>
      <c r="C76" s="22">
        <v>0</v>
      </c>
      <c r="D76" s="24">
        <v>0</v>
      </c>
      <c r="E76" s="22">
        <v>29</v>
      </c>
      <c r="F76" s="24">
        <v>17150000</v>
      </c>
    </row>
    <row r="77" spans="1:6" x14ac:dyDescent="0.25">
      <c r="A77" s="8">
        <v>70</v>
      </c>
      <c r="B77" s="4" t="s">
        <v>83</v>
      </c>
      <c r="C77" s="22">
        <v>2</v>
      </c>
      <c r="D77" s="24">
        <v>2900000</v>
      </c>
      <c r="E77" s="22">
        <v>17</v>
      </c>
      <c r="F77" s="24">
        <v>9850000</v>
      </c>
    </row>
    <row r="78" spans="1:6" x14ac:dyDescent="0.25">
      <c r="A78" s="8">
        <v>71</v>
      </c>
      <c r="B78" s="4" t="s">
        <v>84</v>
      </c>
      <c r="C78" s="22">
        <v>0</v>
      </c>
      <c r="D78" s="24">
        <v>0</v>
      </c>
      <c r="E78" s="22">
        <v>15</v>
      </c>
      <c r="F78" s="24">
        <v>8950000</v>
      </c>
    </row>
    <row r="79" spans="1:6" x14ac:dyDescent="0.25">
      <c r="A79" s="8">
        <v>72</v>
      </c>
      <c r="B79" s="4" t="s">
        <v>85</v>
      </c>
      <c r="C79" s="22">
        <v>0</v>
      </c>
      <c r="D79" s="24">
        <v>0</v>
      </c>
      <c r="E79" s="22">
        <v>11</v>
      </c>
      <c r="F79" s="24">
        <v>6250000</v>
      </c>
    </row>
    <row r="80" spans="1:6" x14ac:dyDescent="0.25">
      <c r="A80" s="8">
        <v>73</v>
      </c>
      <c r="B80" s="4" t="s">
        <v>86</v>
      </c>
      <c r="C80" s="22">
        <v>1</v>
      </c>
      <c r="D80" s="24">
        <v>850000</v>
      </c>
      <c r="E80" s="22">
        <v>54</v>
      </c>
      <c r="F80" s="24">
        <v>32100000</v>
      </c>
    </row>
    <row r="81" spans="1:6" x14ac:dyDescent="0.25">
      <c r="A81" s="8">
        <v>74</v>
      </c>
      <c r="B81" s="4" t="s">
        <v>87</v>
      </c>
      <c r="C81" s="22">
        <v>1</v>
      </c>
      <c r="D81" s="24">
        <v>1450000</v>
      </c>
      <c r="E81" s="22">
        <v>45</v>
      </c>
      <c r="F81" s="24">
        <v>25850000</v>
      </c>
    </row>
    <row r="82" spans="1:6" x14ac:dyDescent="0.25">
      <c r="A82" s="8">
        <v>75</v>
      </c>
      <c r="B82" s="4" t="s">
        <v>88</v>
      </c>
      <c r="C82" s="22">
        <v>0</v>
      </c>
      <c r="D82" s="24">
        <v>0</v>
      </c>
      <c r="E82" s="22">
        <v>11</v>
      </c>
      <c r="F82" s="24">
        <v>6350000</v>
      </c>
    </row>
    <row r="83" spans="1:6" x14ac:dyDescent="0.25">
      <c r="A83" s="8">
        <v>76</v>
      </c>
      <c r="B83" s="4" t="s">
        <v>89</v>
      </c>
      <c r="C83" s="22">
        <v>0</v>
      </c>
      <c r="D83" s="24">
        <v>0</v>
      </c>
      <c r="E83" s="22">
        <v>9</v>
      </c>
      <c r="F83" s="24">
        <v>5950000</v>
      </c>
    </row>
    <row r="84" spans="1:6" x14ac:dyDescent="0.25">
      <c r="A84" s="8">
        <v>77</v>
      </c>
      <c r="B84" s="4" t="s">
        <v>90</v>
      </c>
      <c r="C84" s="22">
        <v>0</v>
      </c>
      <c r="D84" s="24">
        <v>0</v>
      </c>
      <c r="E84" s="22">
        <v>0</v>
      </c>
      <c r="F84" s="24">
        <v>0</v>
      </c>
    </row>
    <row r="85" spans="1:6" x14ac:dyDescent="0.25">
      <c r="A85" s="8">
        <v>78</v>
      </c>
      <c r="B85" s="4" t="s">
        <v>91</v>
      </c>
      <c r="C85" s="22">
        <v>5</v>
      </c>
      <c r="D85" s="24">
        <v>4250000</v>
      </c>
      <c r="E85" s="22">
        <v>42</v>
      </c>
      <c r="F85" s="24">
        <v>24900000</v>
      </c>
    </row>
    <row r="86" spans="1:6" x14ac:dyDescent="0.25">
      <c r="A86" s="8">
        <v>79</v>
      </c>
      <c r="B86" s="4" t="s">
        <v>92</v>
      </c>
      <c r="C86" s="22">
        <v>2</v>
      </c>
      <c r="D86" s="24">
        <v>2900000</v>
      </c>
      <c r="E86" s="22">
        <v>46</v>
      </c>
      <c r="F86" s="24">
        <v>27400000</v>
      </c>
    </row>
    <row r="87" spans="1:6" x14ac:dyDescent="0.25">
      <c r="A87" s="8">
        <v>80</v>
      </c>
      <c r="B87" s="4" t="s">
        <v>93</v>
      </c>
      <c r="C87" s="22">
        <v>4</v>
      </c>
      <c r="D87" s="24">
        <v>4600000</v>
      </c>
      <c r="E87" s="22">
        <v>30</v>
      </c>
      <c r="F87" s="24">
        <v>18200000</v>
      </c>
    </row>
    <row r="88" spans="1:6" x14ac:dyDescent="0.25">
      <c r="A88" s="8">
        <v>81</v>
      </c>
      <c r="B88" s="10" t="s">
        <v>94</v>
      </c>
      <c r="C88" s="22">
        <v>0</v>
      </c>
      <c r="D88" s="24">
        <v>0</v>
      </c>
      <c r="E88" s="22">
        <v>24</v>
      </c>
      <c r="F88" s="24">
        <v>13600000</v>
      </c>
    </row>
    <row r="89" spans="1:6" x14ac:dyDescent="0.25">
      <c r="A89" s="8">
        <v>82</v>
      </c>
      <c r="B89" s="4" t="s">
        <v>95</v>
      </c>
      <c r="C89" s="22">
        <v>1</v>
      </c>
      <c r="D89" s="24">
        <v>1450000</v>
      </c>
      <c r="E89" s="22">
        <v>39</v>
      </c>
      <c r="F89" s="24">
        <v>27050000</v>
      </c>
    </row>
    <row r="90" spans="1:6" x14ac:dyDescent="0.25">
      <c r="A90" s="8">
        <v>83</v>
      </c>
      <c r="B90" s="4" t="s">
        <v>96</v>
      </c>
      <c r="C90" s="22">
        <v>2</v>
      </c>
      <c r="D90" s="24">
        <v>1700000</v>
      </c>
      <c r="E90" s="22">
        <v>83</v>
      </c>
      <c r="F90" s="24">
        <v>48550000</v>
      </c>
    </row>
    <row r="91" spans="1:6" x14ac:dyDescent="0.25">
      <c r="A91" s="8">
        <v>84</v>
      </c>
      <c r="B91" s="4" t="s">
        <v>97</v>
      </c>
      <c r="C91" s="22">
        <v>0</v>
      </c>
      <c r="D91" s="24">
        <v>0</v>
      </c>
      <c r="E91" s="22">
        <v>51</v>
      </c>
      <c r="F91" s="24">
        <v>29050000</v>
      </c>
    </row>
    <row r="92" spans="1:6" x14ac:dyDescent="0.25">
      <c r="A92" s="8">
        <v>85</v>
      </c>
      <c r="B92" s="4" t="s">
        <v>98</v>
      </c>
      <c r="C92" s="22">
        <v>0</v>
      </c>
      <c r="D92" s="24">
        <v>0</v>
      </c>
      <c r="E92" s="22">
        <v>76</v>
      </c>
      <c r="F92" s="24">
        <v>45300000</v>
      </c>
    </row>
    <row r="93" spans="1:6" x14ac:dyDescent="0.25">
      <c r="A93" s="8">
        <v>86</v>
      </c>
      <c r="B93" s="4" t="s">
        <v>99</v>
      </c>
      <c r="C93" s="22">
        <v>0</v>
      </c>
      <c r="D93" s="24">
        <v>0</v>
      </c>
      <c r="E93" s="22">
        <v>47</v>
      </c>
      <c r="F93" s="24">
        <v>27450000</v>
      </c>
    </row>
    <row r="94" spans="1:6" x14ac:dyDescent="0.25">
      <c r="A94" s="8">
        <v>87</v>
      </c>
      <c r="B94" s="4" t="s">
        <v>100</v>
      </c>
      <c r="C94" s="22">
        <v>5</v>
      </c>
      <c r="D94" s="24">
        <v>6650000</v>
      </c>
      <c r="E94" s="22">
        <v>29</v>
      </c>
      <c r="F94" s="24">
        <v>16550000</v>
      </c>
    </row>
    <row r="95" spans="1:6" x14ac:dyDescent="0.25">
      <c r="A95" s="8">
        <v>88</v>
      </c>
      <c r="B95" s="4" t="s">
        <v>101</v>
      </c>
      <c r="C95" s="22">
        <v>0</v>
      </c>
      <c r="D95" s="24">
        <v>0</v>
      </c>
      <c r="E95" s="22">
        <v>77</v>
      </c>
      <c r="F95" s="24">
        <v>45150000</v>
      </c>
    </row>
    <row r="96" spans="1:6" x14ac:dyDescent="0.25">
      <c r="A96" s="8">
        <v>89</v>
      </c>
      <c r="B96" s="4" t="s">
        <v>102</v>
      </c>
      <c r="C96" s="22">
        <v>0</v>
      </c>
      <c r="D96" s="24">
        <v>0</v>
      </c>
      <c r="E96" s="22">
        <v>167</v>
      </c>
      <c r="F96" s="24">
        <v>101150000</v>
      </c>
    </row>
    <row r="97" spans="1:6" x14ac:dyDescent="0.25">
      <c r="A97" s="8">
        <v>90</v>
      </c>
      <c r="B97" s="4" t="s">
        <v>103</v>
      </c>
      <c r="C97" s="22">
        <v>0</v>
      </c>
      <c r="D97" s="24">
        <v>0</v>
      </c>
      <c r="E97" s="22">
        <v>30</v>
      </c>
      <c r="F97" s="24">
        <v>17400000</v>
      </c>
    </row>
    <row r="98" spans="1:6" x14ac:dyDescent="0.25">
      <c r="A98" s="8">
        <v>91</v>
      </c>
      <c r="B98" s="4" t="s">
        <v>104</v>
      </c>
      <c r="C98" s="22">
        <v>2</v>
      </c>
      <c r="D98" s="24">
        <v>1700000</v>
      </c>
      <c r="E98" s="22">
        <v>30</v>
      </c>
      <c r="F98" s="24">
        <v>18700000</v>
      </c>
    </row>
    <row r="99" spans="1:6" x14ac:dyDescent="0.25">
      <c r="A99" s="8">
        <v>92</v>
      </c>
      <c r="B99" s="4" t="s">
        <v>105</v>
      </c>
      <c r="C99" s="22">
        <v>1</v>
      </c>
      <c r="D99" s="24">
        <v>1450000</v>
      </c>
      <c r="E99" s="22">
        <v>27</v>
      </c>
      <c r="F99" s="24">
        <v>19850000</v>
      </c>
    </row>
    <row r="100" spans="1:6" x14ac:dyDescent="0.25">
      <c r="A100" s="67">
        <v>93</v>
      </c>
      <c r="B100" s="68" t="s">
        <v>106</v>
      </c>
      <c r="C100" s="69">
        <v>4</v>
      </c>
      <c r="D100" s="70">
        <v>4000000</v>
      </c>
      <c r="E100" s="69">
        <v>33</v>
      </c>
      <c r="F100" s="70">
        <v>20850000</v>
      </c>
    </row>
    <row r="101" spans="1:6" x14ac:dyDescent="0.25">
      <c r="A101" s="67">
        <v>94</v>
      </c>
      <c r="B101" s="68" t="s">
        <v>107</v>
      </c>
      <c r="C101" s="71">
        <v>0</v>
      </c>
      <c r="D101" s="72">
        <v>0</v>
      </c>
      <c r="E101" s="71">
        <v>28</v>
      </c>
      <c r="F101" s="72">
        <v>16900000</v>
      </c>
    </row>
    <row r="102" spans="1:6" ht="21.75" customHeight="1" x14ac:dyDescent="0.25">
      <c r="A102" s="92" t="s">
        <v>150</v>
      </c>
      <c r="B102" s="93"/>
      <c r="C102" s="73">
        <f>SUM(C8:C101)</f>
        <v>3510</v>
      </c>
      <c r="D102" s="73">
        <f t="shared" ref="D102:F102" si="0">SUM(D8:D101)</f>
        <v>3490830000</v>
      </c>
      <c r="E102" s="73">
        <f t="shared" si="0"/>
        <v>35737</v>
      </c>
      <c r="F102" s="73">
        <f t="shared" si="0"/>
        <v>23942590000</v>
      </c>
    </row>
  </sheetData>
  <mergeCells count="8">
    <mergeCell ref="A102:B102"/>
    <mergeCell ref="A2:F3"/>
    <mergeCell ref="A1:F1"/>
    <mergeCell ref="A6:A7"/>
    <mergeCell ref="B6:B7"/>
    <mergeCell ref="C6:D6"/>
    <mergeCell ref="E6:F6"/>
    <mergeCell ref="A4:F4"/>
  </mergeCells>
  <pageMargins left="0.70866141732283472" right="0.70866141732283472" top="0.74803149606299213" bottom="0.74803149606299213" header="0.31496062992125984" footer="0.31496062992125984"/>
  <pageSetup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4"/>
  <sheetViews>
    <sheetView workbookViewId="0">
      <pane ySplit="7" topLeftCell="A101" activePane="bottomLeft" state="frozen"/>
      <selection activeCell="B1" sqref="B1"/>
      <selection pane="bottomLeft" sqref="A1:F1"/>
    </sheetView>
  </sheetViews>
  <sheetFormatPr defaultColWidth="9.140625" defaultRowHeight="15.75" x14ac:dyDescent="0.25"/>
  <cols>
    <col min="1" max="1" width="9.28515625" style="3" bestFit="1" customWidth="1"/>
    <col min="2" max="2" width="29.85546875" style="3" customWidth="1"/>
    <col min="3" max="3" width="13.42578125" style="3" customWidth="1"/>
    <col min="4" max="4" width="17.28515625" style="5" bestFit="1" customWidth="1"/>
    <col min="5" max="5" width="13.85546875" style="3" customWidth="1"/>
    <col min="6" max="6" width="17" style="5" customWidth="1"/>
    <col min="7" max="7" width="6.7109375" style="3" bestFit="1" customWidth="1"/>
    <col min="8" max="8" width="9.140625" style="3"/>
    <col min="9" max="9" width="14.28515625" style="3" bestFit="1" customWidth="1"/>
    <col min="10" max="10" width="9.140625" style="3"/>
    <col min="11" max="11" width="15.42578125" style="3" bestFit="1" customWidth="1"/>
    <col min="12" max="16384" width="9.140625" style="3"/>
  </cols>
  <sheetData>
    <row r="1" spans="1:12" ht="21.75" customHeight="1" x14ac:dyDescent="0.25">
      <c r="A1" s="82" t="s">
        <v>146</v>
      </c>
      <c r="B1" s="82"/>
      <c r="C1" s="82"/>
      <c r="D1" s="82"/>
      <c r="E1" s="82"/>
      <c r="F1" s="82"/>
      <c r="G1" s="56"/>
      <c r="H1" s="56"/>
      <c r="I1" s="56"/>
      <c r="J1" s="56"/>
      <c r="K1" s="56"/>
      <c r="L1" s="56"/>
    </row>
    <row r="2" spans="1:12" ht="15.75" customHeight="1" x14ac:dyDescent="0.25">
      <c r="A2" s="83" t="s">
        <v>159</v>
      </c>
      <c r="B2" s="83"/>
      <c r="C2" s="83"/>
      <c r="D2" s="83"/>
      <c r="E2" s="83"/>
      <c r="F2" s="83"/>
      <c r="G2" s="55"/>
      <c r="H2" s="55"/>
      <c r="I2" s="55"/>
      <c r="J2" s="55"/>
      <c r="K2" s="55"/>
      <c r="L2" s="55"/>
    </row>
    <row r="3" spans="1:12" ht="34.5" customHeight="1" x14ac:dyDescent="0.25">
      <c r="A3" s="83"/>
      <c r="B3" s="83"/>
      <c r="C3" s="83"/>
      <c r="D3" s="83"/>
      <c r="E3" s="83"/>
      <c r="F3" s="83"/>
      <c r="G3" s="55"/>
      <c r="H3" s="55"/>
      <c r="I3" s="55"/>
      <c r="J3" s="55"/>
      <c r="K3" s="55"/>
      <c r="L3" s="55"/>
    </row>
    <row r="4" spans="1:12" ht="16.5" customHeight="1" x14ac:dyDescent="0.25">
      <c r="A4" s="91" t="s">
        <v>156</v>
      </c>
      <c r="B4" s="91"/>
      <c r="C4" s="91"/>
      <c r="D4" s="91"/>
      <c r="E4" s="91"/>
      <c r="F4" s="91"/>
      <c r="G4" s="55"/>
      <c r="H4" s="55"/>
      <c r="I4" s="55"/>
      <c r="J4" s="55"/>
      <c r="K4" s="55"/>
      <c r="L4" s="55"/>
    </row>
    <row r="5" spans="1:12" ht="16.5" customHeight="1" x14ac:dyDescent="0.25">
      <c r="A5" s="66"/>
      <c r="B5" s="66"/>
      <c r="C5" s="66"/>
      <c r="D5" s="66"/>
      <c r="E5" s="66"/>
      <c r="F5" s="66"/>
      <c r="G5" s="55"/>
      <c r="H5" s="55"/>
      <c r="I5" s="55"/>
      <c r="J5" s="55"/>
      <c r="K5" s="55"/>
      <c r="L5" s="55"/>
    </row>
    <row r="6" spans="1:12" s="20" customFormat="1" ht="24.75" customHeight="1" x14ac:dyDescent="0.2">
      <c r="A6" s="99" t="s">
        <v>5</v>
      </c>
      <c r="B6" s="96" t="s">
        <v>108</v>
      </c>
      <c r="C6" s="96" t="s">
        <v>131</v>
      </c>
      <c r="D6" s="96"/>
      <c r="E6" s="96" t="s">
        <v>132</v>
      </c>
      <c r="F6" s="96"/>
    </row>
    <row r="7" spans="1:12" s="20" customFormat="1" ht="24.75" customHeight="1" x14ac:dyDescent="0.2">
      <c r="A7" s="99"/>
      <c r="B7" s="96"/>
      <c r="C7" s="17" t="s">
        <v>11</v>
      </c>
      <c r="D7" s="21" t="s">
        <v>109</v>
      </c>
      <c r="E7" s="17" t="s">
        <v>11</v>
      </c>
      <c r="F7" s="21" t="s">
        <v>109</v>
      </c>
    </row>
    <row r="8" spans="1:12" x14ac:dyDescent="0.25">
      <c r="A8" s="8">
        <v>1</v>
      </c>
      <c r="B8" s="4" t="s">
        <v>14</v>
      </c>
      <c r="C8" s="7">
        <v>128</v>
      </c>
      <c r="D8" s="23">
        <v>147540000</v>
      </c>
      <c r="E8" s="9">
        <v>1840</v>
      </c>
      <c r="F8" s="9">
        <v>1361500000</v>
      </c>
      <c r="H8" s="29"/>
      <c r="I8" s="29"/>
      <c r="J8" s="29"/>
      <c r="K8" s="29"/>
    </row>
    <row r="9" spans="1:12" x14ac:dyDescent="0.25">
      <c r="A9" s="8">
        <v>2</v>
      </c>
      <c r="B9" s="4" t="s">
        <v>15</v>
      </c>
      <c r="C9" s="7">
        <v>76</v>
      </c>
      <c r="D9" s="23">
        <v>87680000</v>
      </c>
      <c r="E9" s="9">
        <v>1200</v>
      </c>
      <c r="F9" s="9">
        <v>869700000</v>
      </c>
      <c r="H9" s="29"/>
      <c r="I9" s="29"/>
      <c r="J9" s="29"/>
      <c r="K9" s="29"/>
    </row>
    <row r="10" spans="1:12" s="18" customFormat="1" x14ac:dyDescent="0.25">
      <c r="A10" s="11">
        <v>3</v>
      </c>
      <c r="B10" s="6" t="s">
        <v>16</v>
      </c>
      <c r="C10" s="7">
        <v>182</v>
      </c>
      <c r="D10" s="23">
        <v>204510000</v>
      </c>
      <c r="E10" s="12">
        <v>2465</v>
      </c>
      <c r="F10" s="12">
        <v>1803375000</v>
      </c>
    </row>
    <row r="11" spans="1:12" s="18" customFormat="1" x14ac:dyDescent="0.25">
      <c r="A11" s="11">
        <v>4</v>
      </c>
      <c r="B11" s="6" t="s">
        <v>17</v>
      </c>
      <c r="C11" s="7">
        <v>60</v>
      </c>
      <c r="D11" s="23">
        <v>67050000</v>
      </c>
      <c r="E11" s="12">
        <v>802</v>
      </c>
      <c r="F11" s="12">
        <v>582210000</v>
      </c>
    </row>
    <row r="12" spans="1:12" s="18" customFormat="1" x14ac:dyDescent="0.25">
      <c r="A12" s="11">
        <v>5</v>
      </c>
      <c r="B12" s="6" t="s">
        <v>18</v>
      </c>
      <c r="C12" s="7">
        <v>54</v>
      </c>
      <c r="D12" s="23">
        <v>60720000</v>
      </c>
      <c r="E12" s="12">
        <v>947</v>
      </c>
      <c r="F12" s="12">
        <v>698585000</v>
      </c>
    </row>
    <row r="13" spans="1:12" s="18" customFormat="1" x14ac:dyDescent="0.25">
      <c r="A13" s="11">
        <v>6</v>
      </c>
      <c r="B13" s="6" t="s">
        <v>19</v>
      </c>
      <c r="C13" s="7">
        <v>11</v>
      </c>
      <c r="D13" s="23">
        <v>17855000</v>
      </c>
      <c r="E13" s="12">
        <v>652</v>
      </c>
      <c r="F13" s="12">
        <v>479360000</v>
      </c>
    </row>
    <row r="14" spans="1:12" s="18" customFormat="1" x14ac:dyDescent="0.25">
      <c r="A14" s="11">
        <v>7</v>
      </c>
      <c r="B14" s="6" t="s">
        <v>20</v>
      </c>
      <c r="C14" s="7">
        <v>76</v>
      </c>
      <c r="D14" s="23">
        <v>91430000</v>
      </c>
      <c r="E14" s="12">
        <v>770</v>
      </c>
      <c r="F14" s="12">
        <v>591750000</v>
      </c>
    </row>
    <row r="15" spans="1:12" s="18" customFormat="1" x14ac:dyDescent="0.25">
      <c r="A15" s="11">
        <v>8</v>
      </c>
      <c r="B15" s="6" t="s">
        <v>21</v>
      </c>
      <c r="C15" s="7">
        <v>37</v>
      </c>
      <c r="D15" s="23">
        <v>59035000</v>
      </c>
      <c r="E15" s="12">
        <v>621</v>
      </c>
      <c r="F15" s="12">
        <v>481155000</v>
      </c>
    </row>
    <row r="16" spans="1:12" s="18" customFormat="1" x14ac:dyDescent="0.25">
      <c r="A16" s="11">
        <v>9</v>
      </c>
      <c r="B16" s="6" t="s">
        <v>22</v>
      </c>
      <c r="C16" s="7">
        <v>34</v>
      </c>
      <c r="D16" s="23">
        <v>37120000</v>
      </c>
      <c r="E16" s="12">
        <v>510</v>
      </c>
      <c r="F16" s="12">
        <v>376250000</v>
      </c>
    </row>
    <row r="17" spans="1:6" s="18" customFormat="1" x14ac:dyDescent="0.25">
      <c r="A17" s="11">
        <v>10</v>
      </c>
      <c r="B17" s="6" t="s">
        <v>23</v>
      </c>
      <c r="C17" s="7">
        <v>26</v>
      </c>
      <c r="D17" s="23">
        <v>31180000</v>
      </c>
      <c r="E17" s="12">
        <v>353</v>
      </c>
      <c r="F17" s="12">
        <v>255715000</v>
      </c>
    </row>
    <row r="18" spans="1:6" s="18" customFormat="1" x14ac:dyDescent="0.25">
      <c r="A18" s="11">
        <v>11</v>
      </c>
      <c r="B18" s="6" t="s">
        <v>24</v>
      </c>
      <c r="C18" s="7">
        <v>61</v>
      </c>
      <c r="D18" s="23">
        <v>71855000</v>
      </c>
      <c r="E18" s="12">
        <v>758</v>
      </c>
      <c r="F18" s="12">
        <v>571690000</v>
      </c>
    </row>
    <row r="19" spans="1:6" x14ac:dyDescent="0.25">
      <c r="A19" s="8">
        <v>12</v>
      </c>
      <c r="B19" s="4" t="s">
        <v>25</v>
      </c>
      <c r="C19" s="7">
        <v>80</v>
      </c>
      <c r="D19" s="23">
        <v>91900000</v>
      </c>
      <c r="E19" s="9">
        <v>1040</v>
      </c>
      <c r="F19" s="9">
        <v>778700000</v>
      </c>
    </row>
    <row r="20" spans="1:6" x14ac:dyDescent="0.25">
      <c r="A20" s="8">
        <v>13</v>
      </c>
      <c r="B20" s="4" t="s">
        <v>26</v>
      </c>
      <c r="C20" s="7">
        <v>22</v>
      </c>
      <c r="D20" s="23">
        <v>26960000</v>
      </c>
      <c r="E20" s="9">
        <v>342</v>
      </c>
      <c r="F20" s="9">
        <v>257610000</v>
      </c>
    </row>
    <row r="21" spans="1:6" x14ac:dyDescent="0.25">
      <c r="A21" s="8">
        <v>14</v>
      </c>
      <c r="B21" s="4" t="s">
        <v>27</v>
      </c>
      <c r="C21" s="7">
        <v>51</v>
      </c>
      <c r="D21" s="23">
        <v>62555000</v>
      </c>
      <c r="E21" s="9">
        <v>542</v>
      </c>
      <c r="F21" s="9">
        <v>403310000</v>
      </c>
    </row>
    <row r="22" spans="1:6" x14ac:dyDescent="0.25">
      <c r="A22" s="8">
        <v>15</v>
      </c>
      <c r="B22" s="4" t="s">
        <v>28</v>
      </c>
      <c r="C22" s="7">
        <v>26</v>
      </c>
      <c r="D22" s="23">
        <v>29930000</v>
      </c>
      <c r="E22" s="9">
        <v>290</v>
      </c>
      <c r="F22" s="9">
        <v>219750000</v>
      </c>
    </row>
    <row r="23" spans="1:6" x14ac:dyDescent="0.25">
      <c r="A23" s="8">
        <v>16</v>
      </c>
      <c r="B23" s="4" t="s">
        <v>29</v>
      </c>
      <c r="C23" s="7"/>
      <c r="D23" s="23"/>
      <c r="E23" s="9"/>
      <c r="F23" s="9"/>
    </row>
    <row r="24" spans="1:6" s="18" customFormat="1" x14ac:dyDescent="0.25">
      <c r="A24" s="11">
        <v>17</v>
      </c>
      <c r="B24" s="6" t="s">
        <v>30</v>
      </c>
      <c r="C24" s="7">
        <v>28</v>
      </c>
      <c r="D24" s="23">
        <v>28000000</v>
      </c>
      <c r="E24" s="12">
        <v>639</v>
      </c>
      <c r="F24" s="12">
        <v>399150000</v>
      </c>
    </row>
    <row r="25" spans="1:6" x14ac:dyDescent="0.25">
      <c r="A25" s="8">
        <v>18</v>
      </c>
      <c r="B25" s="4" t="s">
        <v>31</v>
      </c>
      <c r="C25" s="7">
        <v>32</v>
      </c>
      <c r="D25" s="23">
        <v>28400000</v>
      </c>
      <c r="E25" s="9">
        <v>503</v>
      </c>
      <c r="F25" s="9">
        <v>303550000</v>
      </c>
    </row>
    <row r="26" spans="1:6" x14ac:dyDescent="0.25">
      <c r="A26" s="8">
        <v>19</v>
      </c>
      <c r="B26" s="4" t="s">
        <v>32</v>
      </c>
      <c r="C26" s="7">
        <v>36</v>
      </c>
      <c r="D26" s="23">
        <v>31800000</v>
      </c>
      <c r="E26" s="9">
        <v>579</v>
      </c>
      <c r="F26" s="9">
        <v>341050000</v>
      </c>
    </row>
    <row r="27" spans="1:6" s="18" customFormat="1" x14ac:dyDescent="0.25">
      <c r="A27" s="11">
        <v>20</v>
      </c>
      <c r="B27" s="6" t="s">
        <v>33</v>
      </c>
      <c r="C27" s="7">
        <v>29</v>
      </c>
      <c r="D27" s="23">
        <v>27050000</v>
      </c>
      <c r="E27" s="12">
        <v>453</v>
      </c>
      <c r="F27" s="12">
        <v>269950000</v>
      </c>
    </row>
    <row r="28" spans="1:6" x14ac:dyDescent="0.25">
      <c r="A28" s="8">
        <v>21</v>
      </c>
      <c r="B28" s="4" t="s">
        <v>34</v>
      </c>
      <c r="C28" s="7">
        <v>58</v>
      </c>
      <c r="D28" s="23">
        <v>51700000</v>
      </c>
      <c r="E28" s="9">
        <v>736</v>
      </c>
      <c r="F28" s="9">
        <v>441100000</v>
      </c>
    </row>
    <row r="29" spans="1:6" x14ac:dyDescent="0.25">
      <c r="A29" s="8">
        <v>22</v>
      </c>
      <c r="B29" s="4" t="s">
        <v>35</v>
      </c>
      <c r="C29" s="7">
        <v>36</v>
      </c>
      <c r="D29" s="23">
        <v>33000000</v>
      </c>
      <c r="E29" s="9">
        <v>493</v>
      </c>
      <c r="F29" s="9">
        <v>292650000</v>
      </c>
    </row>
    <row r="30" spans="1:6" x14ac:dyDescent="0.25">
      <c r="A30" s="8">
        <v>23</v>
      </c>
      <c r="B30" s="4" t="s">
        <v>36</v>
      </c>
      <c r="C30" s="7">
        <v>30</v>
      </c>
      <c r="D30" s="23">
        <v>27300000</v>
      </c>
      <c r="E30" s="9">
        <v>630</v>
      </c>
      <c r="F30" s="9">
        <v>380400000</v>
      </c>
    </row>
    <row r="31" spans="1:6" x14ac:dyDescent="0.25">
      <c r="A31" s="8">
        <v>24</v>
      </c>
      <c r="B31" s="4" t="s">
        <v>37</v>
      </c>
      <c r="C31" s="7">
        <v>3</v>
      </c>
      <c r="D31" s="23">
        <v>2550000</v>
      </c>
      <c r="E31" s="9">
        <v>43</v>
      </c>
      <c r="F31" s="9">
        <v>25050000</v>
      </c>
    </row>
    <row r="32" spans="1:6" x14ac:dyDescent="0.25">
      <c r="A32" s="8">
        <v>25</v>
      </c>
      <c r="B32" s="4" t="s">
        <v>38</v>
      </c>
      <c r="C32" s="7">
        <v>48</v>
      </c>
      <c r="D32" s="23">
        <v>43200000</v>
      </c>
      <c r="E32" s="9">
        <v>825</v>
      </c>
      <c r="F32" s="9">
        <v>504250000</v>
      </c>
    </row>
    <row r="33" spans="1:6" x14ac:dyDescent="0.25">
      <c r="A33" s="8">
        <v>26</v>
      </c>
      <c r="B33" s="4" t="s">
        <v>39</v>
      </c>
      <c r="C33" s="7">
        <v>74</v>
      </c>
      <c r="D33" s="23">
        <v>68300000</v>
      </c>
      <c r="E33" s="9">
        <v>1095</v>
      </c>
      <c r="F33" s="9">
        <v>673150000</v>
      </c>
    </row>
    <row r="34" spans="1:6" x14ac:dyDescent="0.25">
      <c r="A34" s="8">
        <v>27</v>
      </c>
      <c r="B34" s="4" t="s">
        <v>40</v>
      </c>
      <c r="C34" s="7">
        <v>64</v>
      </c>
      <c r="D34" s="23">
        <v>47600000</v>
      </c>
      <c r="E34" s="9">
        <v>638</v>
      </c>
      <c r="F34" s="9">
        <v>393600000</v>
      </c>
    </row>
    <row r="35" spans="1:6" s="14" customFormat="1" x14ac:dyDescent="0.25">
      <c r="A35" s="8">
        <v>28</v>
      </c>
      <c r="B35" s="4" t="s">
        <v>41</v>
      </c>
      <c r="C35" s="7">
        <v>78</v>
      </c>
      <c r="D35" s="23">
        <v>75900000</v>
      </c>
      <c r="E35" s="9">
        <v>579</v>
      </c>
      <c r="F35" s="9">
        <v>371650000</v>
      </c>
    </row>
    <row r="36" spans="1:6" x14ac:dyDescent="0.25">
      <c r="A36" s="8">
        <v>29</v>
      </c>
      <c r="B36" s="4" t="s">
        <v>42</v>
      </c>
      <c r="C36" s="7">
        <v>97</v>
      </c>
      <c r="D36" s="23">
        <v>86650000</v>
      </c>
      <c r="E36" s="9">
        <v>899</v>
      </c>
      <c r="F36" s="9">
        <v>560650000</v>
      </c>
    </row>
    <row r="37" spans="1:6" x14ac:dyDescent="0.25">
      <c r="A37" s="8">
        <v>30</v>
      </c>
      <c r="B37" s="4" t="s">
        <v>43</v>
      </c>
      <c r="C37" s="7">
        <v>63</v>
      </c>
      <c r="D37" s="23">
        <v>57750000</v>
      </c>
      <c r="E37" s="9">
        <v>576</v>
      </c>
      <c r="F37" s="9">
        <v>359700000</v>
      </c>
    </row>
    <row r="38" spans="1:6" x14ac:dyDescent="0.25">
      <c r="A38" s="8">
        <v>31</v>
      </c>
      <c r="B38" s="4" t="s">
        <v>44</v>
      </c>
      <c r="C38" s="7">
        <v>87</v>
      </c>
      <c r="D38" s="23">
        <v>78750000</v>
      </c>
      <c r="E38" s="9">
        <v>944</v>
      </c>
      <c r="F38" s="9">
        <v>566300000</v>
      </c>
    </row>
    <row r="39" spans="1:6" x14ac:dyDescent="0.25">
      <c r="A39" s="8">
        <v>32</v>
      </c>
      <c r="B39" s="4" t="s">
        <v>45</v>
      </c>
      <c r="C39" s="7">
        <v>29</v>
      </c>
      <c r="D39" s="23">
        <v>25850000</v>
      </c>
      <c r="E39" s="9">
        <v>306</v>
      </c>
      <c r="F39" s="9">
        <v>183500000</v>
      </c>
    </row>
    <row r="40" spans="1:6" x14ac:dyDescent="0.25">
      <c r="A40" s="8">
        <v>33</v>
      </c>
      <c r="B40" s="4" t="s">
        <v>46</v>
      </c>
      <c r="C40" s="7">
        <v>35</v>
      </c>
      <c r="D40" s="23">
        <v>31550000</v>
      </c>
      <c r="E40" s="9">
        <v>482</v>
      </c>
      <c r="F40" s="9">
        <v>295600000</v>
      </c>
    </row>
    <row r="41" spans="1:6" x14ac:dyDescent="0.25">
      <c r="A41" s="8">
        <v>34</v>
      </c>
      <c r="B41" s="4" t="s">
        <v>47</v>
      </c>
      <c r="C41" s="7">
        <v>8</v>
      </c>
      <c r="D41" s="23">
        <v>6800000</v>
      </c>
      <c r="E41" s="9">
        <v>151</v>
      </c>
      <c r="F41" s="9">
        <v>86450000</v>
      </c>
    </row>
    <row r="42" spans="1:6" x14ac:dyDescent="0.25">
      <c r="A42" s="8">
        <v>35</v>
      </c>
      <c r="B42" s="4" t="s">
        <v>48</v>
      </c>
      <c r="C42" s="7">
        <v>44</v>
      </c>
      <c r="D42" s="23">
        <v>44000000</v>
      </c>
      <c r="E42" s="9">
        <v>550</v>
      </c>
      <c r="F42" s="9">
        <v>329700000</v>
      </c>
    </row>
    <row r="43" spans="1:6" x14ac:dyDescent="0.25">
      <c r="A43" s="8">
        <v>36</v>
      </c>
      <c r="B43" s="4" t="s">
        <v>49</v>
      </c>
      <c r="C43" s="7">
        <v>15</v>
      </c>
      <c r="D43" s="23">
        <v>13350000</v>
      </c>
      <c r="E43" s="9">
        <v>196</v>
      </c>
      <c r="F43" s="9">
        <v>115600000</v>
      </c>
    </row>
    <row r="44" spans="1:6" x14ac:dyDescent="0.25">
      <c r="A44" s="8">
        <v>37</v>
      </c>
      <c r="B44" s="4" t="s">
        <v>50</v>
      </c>
      <c r="C44" s="7">
        <v>42</v>
      </c>
      <c r="D44" s="23">
        <v>36900000</v>
      </c>
      <c r="E44" s="9">
        <v>403</v>
      </c>
      <c r="F44" s="9">
        <v>247550000</v>
      </c>
    </row>
    <row r="45" spans="1:6" x14ac:dyDescent="0.25">
      <c r="A45" s="8">
        <v>38</v>
      </c>
      <c r="B45" s="4" t="s">
        <v>51</v>
      </c>
      <c r="C45" s="7">
        <v>108</v>
      </c>
      <c r="D45" s="23">
        <v>99000000</v>
      </c>
      <c r="E45" s="9">
        <v>949</v>
      </c>
      <c r="F45" s="9">
        <v>592650000</v>
      </c>
    </row>
    <row r="46" spans="1:6" x14ac:dyDescent="0.25">
      <c r="A46" s="8">
        <v>39</v>
      </c>
      <c r="B46" s="4" t="s">
        <v>52</v>
      </c>
      <c r="C46" s="7">
        <v>43</v>
      </c>
      <c r="D46" s="23">
        <v>38950000</v>
      </c>
      <c r="E46" s="9">
        <v>518</v>
      </c>
      <c r="F46" s="9">
        <v>319600000</v>
      </c>
    </row>
    <row r="47" spans="1:6" x14ac:dyDescent="0.25">
      <c r="A47" s="8">
        <v>40</v>
      </c>
      <c r="B47" s="4" t="s">
        <v>53</v>
      </c>
      <c r="C47" s="7">
        <v>46</v>
      </c>
      <c r="D47" s="23">
        <v>40900000</v>
      </c>
      <c r="E47" s="9">
        <v>748</v>
      </c>
      <c r="F47" s="9">
        <v>480100000</v>
      </c>
    </row>
    <row r="48" spans="1:6" x14ac:dyDescent="0.25">
      <c r="A48" s="8">
        <v>41</v>
      </c>
      <c r="B48" s="4" t="s">
        <v>54</v>
      </c>
      <c r="C48" s="7">
        <v>109</v>
      </c>
      <c r="D48" s="23">
        <v>99850000</v>
      </c>
      <c r="E48" s="9">
        <v>644</v>
      </c>
      <c r="F48" s="9">
        <v>413200000</v>
      </c>
    </row>
    <row r="49" spans="1:13" x14ac:dyDescent="0.25">
      <c r="A49" s="8">
        <v>42</v>
      </c>
      <c r="B49" s="4" t="s">
        <v>55</v>
      </c>
      <c r="C49" s="7">
        <v>68</v>
      </c>
      <c r="D49" s="23">
        <v>62600000</v>
      </c>
      <c r="E49" s="9">
        <v>628</v>
      </c>
      <c r="F49" s="9">
        <v>395600000</v>
      </c>
    </row>
    <row r="50" spans="1:13" x14ac:dyDescent="0.25">
      <c r="A50" s="8">
        <v>43</v>
      </c>
      <c r="B50" s="4" t="s">
        <v>56</v>
      </c>
      <c r="C50" s="7">
        <v>34</v>
      </c>
      <c r="D50" s="23">
        <v>30700000</v>
      </c>
      <c r="E50" s="9">
        <v>397</v>
      </c>
      <c r="F50" s="9">
        <v>245950000</v>
      </c>
    </row>
    <row r="51" spans="1:13" x14ac:dyDescent="0.25">
      <c r="A51" s="8">
        <v>44</v>
      </c>
      <c r="B51" s="4" t="s">
        <v>57</v>
      </c>
      <c r="C51" s="7">
        <v>50</v>
      </c>
      <c r="D51" s="23">
        <v>46100000</v>
      </c>
      <c r="E51" s="9">
        <v>605</v>
      </c>
      <c r="F51" s="9">
        <v>377050000</v>
      </c>
    </row>
    <row r="52" spans="1:13" x14ac:dyDescent="0.25">
      <c r="A52" s="8">
        <v>45</v>
      </c>
      <c r="B52" s="4" t="s">
        <v>58</v>
      </c>
      <c r="C52" s="7">
        <v>45</v>
      </c>
      <c r="D52" s="23">
        <v>40650000</v>
      </c>
      <c r="E52" s="9">
        <v>559</v>
      </c>
      <c r="F52" s="9">
        <v>346450000</v>
      </c>
    </row>
    <row r="53" spans="1:13" x14ac:dyDescent="0.25">
      <c r="A53" s="8">
        <v>46</v>
      </c>
      <c r="B53" s="4" t="s">
        <v>59</v>
      </c>
      <c r="C53" s="7">
        <v>71</v>
      </c>
      <c r="D53" s="23">
        <v>62750000</v>
      </c>
      <c r="E53" s="9">
        <v>1031</v>
      </c>
      <c r="F53" s="9">
        <v>624750000</v>
      </c>
    </row>
    <row r="54" spans="1:13" x14ac:dyDescent="0.25">
      <c r="A54" s="8">
        <v>47</v>
      </c>
      <c r="B54" s="4" t="s">
        <v>60</v>
      </c>
      <c r="C54" s="7">
        <v>60</v>
      </c>
      <c r="D54" s="23">
        <v>54000000</v>
      </c>
      <c r="E54" s="9">
        <v>1170</v>
      </c>
      <c r="F54" s="9">
        <v>730900000</v>
      </c>
    </row>
    <row r="55" spans="1:13" x14ac:dyDescent="0.25">
      <c r="A55" s="8">
        <v>48</v>
      </c>
      <c r="B55" s="4" t="s">
        <v>61</v>
      </c>
      <c r="C55" s="7">
        <v>47</v>
      </c>
      <c r="D55" s="23">
        <v>42350000</v>
      </c>
      <c r="E55" s="9">
        <v>511</v>
      </c>
      <c r="F55" s="9">
        <v>313350000</v>
      </c>
    </row>
    <row r="56" spans="1:13" x14ac:dyDescent="0.25">
      <c r="A56" s="8">
        <v>49</v>
      </c>
      <c r="B56" s="4" t="s">
        <v>62</v>
      </c>
      <c r="C56" s="7">
        <v>48</v>
      </c>
      <c r="D56" s="23">
        <v>45000000</v>
      </c>
      <c r="E56" s="9">
        <v>815</v>
      </c>
      <c r="F56" s="9">
        <v>493650000</v>
      </c>
    </row>
    <row r="57" spans="1:13" x14ac:dyDescent="0.25">
      <c r="A57" s="8">
        <v>50</v>
      </c>
      <c r="B57" s="4" t="s">
        <v>63</v>
      </c>
      <c r="C57" s="7">
        <v>34</v>
      </c>
      <c r="D57" s="23">
        <v>31900000</v>
      </c>
      <c r="E57" s="9">
        <v>315</v>
      </c>
      <c r="F57" s="9">
        <v>193750000</v>
      </c>
      <c r="M57" s="19"/>
    </row>
    <row r="58" spans="1:13" x14ac:dyDescent="0.25">
      <c r="A58" s="8">
        <v>51</v>
      </c>
      <c r="B58" s="4" t="s">
        <v>64</v>
      </c>
      <c r="C58" s="7">
        <v>43</v>
      </c>
      <c r="D58" s="23">
        <v>38350000</v>
      </c>
      <c r="E58" s="9">
        <v>527</v>
      </c>
      <c r="F58" s="9">
        <v>322550000</v>
      </c>
    </row>
    <row r="59" spans="1:13" x14ac:dyDescent="0.25">
      <c r="A59" s="8">
        <v>52</v>
      </c>
      <c r="B59" s="4" t="s">
        <v>65</v>
      </c>
      <c r="C59" s="7">
        <v>83</v>
      </c>
      <c r="D59" s="23">
        <v>95150000</v>
      </c>
      <c r="E59" s="9">
        <v>769</v>
      </c>
      <c r="F59" s="9">
        <v>484450000</v>
      </c>
    </row>
    <row r="60" spans="1:13" x14ac:dyDescent="0.25">
      <c r="A60" s="8">
        <v>53</v>
      </c>
      <c r="B60" s="4" t="s">
        <v>66</v>
      </c>
      <c r="C60" s="7">
        <v>37</v>
      </c>
      <c r="D60" s="23">
        <v>32650000</v>
      </c>
      <c r="E60" s="9">
        <v>514</v>
      </c>
      <c r="F60" s="9">
        <v>299200000</v>
      </c>
    </row>
    <row r="61" spans="1:13" x14ac:dyDescent="0.25">
      <c r="A61" s="8">
        <v>54</v>
      </c>
      <c r="B61" s="4" t="s">
        <v>67</v>
      </c>
      <c r="C61" s="7">
        <v>29</v>
      </c>
      <c r="D61" s="23">
        <v>25250000</v>
      </c>
      <c r="E61" s="9">
        <v>419</v>
      </c>
      <c r="F61" s="9">
        <v>248850000</v>
      </c>
    </row>
    <row r="62" spans="1:13" x14ac:dyDescent="0.25">
      <c r="A62" s="8">
        <v>55</v>
      </c>
      <c r="B62" s="4" t="s">
        <v>68</v>
      </c>
      <c r="C62" s="7">
        <v>41</v>
      </c>
      <c r="D62" s="23">
        <v>36050000</v>
      </c>
      <c r="E62" s="9">
        <v>618</v>
      </c>
      <c r="F62" s="9">
        <v>384200000</v>
      </c>
    </row>
    <row r="63" spans="1:13" x14ac:dyDescent="0.25">
      <c r="A63" s="8">
        <v>56</v>
      </c>
      <c r="B63" s="4" t="s">
        <v>69</v>
      </c>
      <c r="C63" s="7">
        <v>63</v>
      </c>
      <c r="D63" s="23">
        <v>60150000</v>
      </c>
      <c r="E63" s="9">
        <v>682</v>
      </c>
      <c r="F63" s="9">
        <v>429300000</v>
      </c>
    </row>
    <row r="64" spans="1:13" x14ac:dyDescent="0.25">
      <c r="A64" s="8">
        <v>57</v>
      </c>
      <c r="B64" s="4" t="s">
        <v>70</v>
      </c>
      <c r="C64" s="7">
        <v>61</v>
      </c>
      <c r="D64" s="23">
        <v>58450000</v>
      </c>
      <c r="E64" s="9">
        <v>764</v>
      </c>
      <c r="F64" s="9">
        <v>469500000</v>
      </c>
    </row>
    <row r="65" spans="1:6" x14ac:dyDescent="0.25">
      <c r="A65" s="8">
        <v>58</v>
      </c>
      <c r="B65" s="4" t="s">
        <v>71</v>
      </c>
      <c r="C65" s="7">
        <v>34</v>
      </c>
      <c r="D65" s="23">
        <v>32500000</v>
      </c>
      <c r="E65" s="9">
        <v>416</v>
      </c>
      <c r="F65" s="9">
        <v>256800000</v>
      </c>
    </row>
    <row r="66" spans="1:6" x14ac:dyDescent="0.25">
      <c r="A66" s="8">
        <v>59</v>
      </c>
      <c r="B66" s="4" t="s">
        <v>72</v>
      </c>
      <c r="C66" s="7">
        <v>20</v>
      </c>
      <c r="D66" s="23">
        <v>23600000</v>
      </c>
      <c r="E66" s="9">
        <v>213</v>
      </c>
      <c r="F66" s="9">
        <v>128050000</v>
      </c>
    </row>
    <row r="67" spans="1:6" x14ac:dyDescent="0.25">
      <c r="A67" s="8">
        <v>60</v>
      </c>
      <c r="B67" s="4" t="s">
        <v>73</v>
      </c>
      <c r="C67" s="7">
        <v>11</v>
      </c>
      <c r="D67" s="23">
        <v>10550000</v>
      </c>
      <c r="E67" s="9">
        <v>169</v>
      </c>
      <c r="F67" s="9">
        <v>100550000</v>
      </c>
    </row>
    <row r="68" spans="1:6" x14ac:dyDescent="0.25">
      <c r="A68" s="8">
        <v>61</v>
      </c>
      <c r="B68" s="4" t="s">
        <v>74</v>
      </c>
      <c r="C68" s="7">
        <v>28</v>
      </c>
      <c r="D68" s="23">
        <v>26800000</v>
      </c>
      <c r="E68" s="9">
        <v>500</v>
      </c>
      <c r="F68" s="9">
        <v>295700000</v>
      </c>
    </row>
    <row r="69" spans="1:6" x14ac:dyDescent="0.25">
      <c r="A69" s="8">
        <v>62</v>
      </c>
      <c r="B69" s="4" t="s">
        <v>75</v>
      </c>
      <c r="C69" s="7">
        <v>27</v>
      </c>
      <c r="D69" s="23">
        <v>24150000</v>
      </c>
      <c r="E69" s="9">
        <v>328</v>
      </c>
      <c r="F69" s="9">
        <v>198900000</v>
      </c>
    </row>
    <row r="70" spans="1:6" x14ac:dyDescent="0.25">
      <c r="A70" s="8">
        <v>63</v>
      </c>
      <c r="B70" s="4" t="s">
        <v>76</v>
      </c>
      <c r="C70" s="7">
        <v>24</v>
      </c>
      <c r="D70" s="23">
        <v>21600000</v>
      </c>
      <c r="E70" s="9">
        <v>321</v>
      </c>
      <c r="F70" s="9">
        <v>196450000</v>
      </c>
    </row>
    <row r="71" spans="1:6" x14ac:dyDescent="0.25">
      <c r="A71" s="8">
        <v>64</v>
      </c>
      <c r="B71" s="4" t="s">
        <v>77</v>
      </c>
      <c r="C71" s="7">
        <v>20</v>
      </c>
      <c r="D71" s="23">
        <v>19400000</v>
      </c>
      <c r="E71" s="9">
        <v>275</v>
      </c>
      <c r="F71" s="9">
        <v>171350000</v>
      </c>
    </row>
    <row r="72" spans="1:6" x14ac:dyDescent="0.25">
      <c r="A72" s="8">
        <v>65</v>
      </c>
      <c r="B72" s="4" t="s">
        <v>78</v>
      </c>
      <c r="C72" s="7">
        <v>48</v>
      </c>
      <c r="D72" s="23">
        <v>43800000</v>
      </c>
      <c r="E72" s="9">
        <v>443</v>
      </c>
      <c r="F72" s="9">
        <v>276550000</v>
      </c>
    </row>
    <row r="73" spans="1:6" x14ac:dyDescent="0.25">
      <c r="A73" s="8">
        <v>66</v>
      </c>
      <c r="B73" s="4" t="s">
        <v>79</v>
      </c>
      <c r="C73" s="7">
        <v>0</v>
      </c>
      <c r="D73" s="23">
        <v>0</v>
      </c>
      <c r="E73" s="9">
        <v>36</v>
      </c>
      <c r="F73" s="9">
        <v>20400000</v>
      </c>
    </row>
    <row r="74" spans="1:6" x14ac:dyDescent="0.25">
      <c r="A74" s="8">
        <v>67</v>
      </c>
      <c r="B74" s="4" t="s">
        <v>80</v>
      </c>
      <c r="C74" s="7">
        <v>4</v>
      </c>
      <c r="D74" s="23">
        <v>3400000</v>
      </c>
      <c r="E74" s="9">
        <v>60</v>
      </c>
      <c r="F74" s="9">
        <v>35800000</v>
      </c>
    </row>
    <row r="75" spans="1:6" x14ac:dyDescent="0.25">
      <c r="A75" s="8">
        <v>68</v>
      </c>
      <c r="B75" s="4" t="s">
        <v>81</v>
      </c>
      <c r="C75" s="7">
        <v>0</v>
      </c>
      <c r="D75" s="23">
        <v>0</v>
      </c>
      <c r="E75" s="9">
        <v>64</v>
      </c>
      <c r="F75" s="9">
        <v>36800000</v>
      </c>
    </row>
    <row r="76" spans="1:6" x14ac:dyDescent="0.25">
      <c r="A76" s="8">
        <v>69</v>
      </c>
      <c r="B76" s="4" t="s">
        <v>82</v>
      </c>
      <c r="C76" s="7">
        <v>0</v>
      </c>
      <c r="D76" s="23">
        <v>0</v>
      </c>
      <c r="E76" s="9">
        <v>45</v>
      </c>
      <c r="F76" s="9">
        <v>27150000</v>
      </c>
    </row>
    <row r="77" spans="1:6" x14ac:dyDescent="0.25">
      <c r="A77" s="8">
        <v>70</v>
      </c>
      <c r="B77" s="4" t="s">
        <v>83</v>
      </c>
      <c r="C77" s="7">
        <v>0</v>
      </c>
      <c r="D77" s="23">
        <v>0</v>
      </c>
      <c r="E77" s="9">
        <v>19</v>
      </c>
      <c r="F77" s="9">
        <v>10750000</v>
      </c>
    </row>
    <row r="78" spans="1:6" x14ac:dyDescent="0.25">
      <c r="A78" s="8">
        <v>71</v>
      </c>
      <c r="B78" s="4" t="s">
        <v>84</v>
      </c>
      <c r="C78" s="7">
        <v>0</v>
      </c>
      <c r="D78" s="23">
        <v>0</v>
      </c>
      <c r="E78" s="9">
        <v>35</v>
      </c>
      <c r="F78" s="9">
        <v>20350000</v>
      </c>
    </row>
    <row r="79" spans="1:6" x14ac:dyDescent="0.25">
      <c r="A79" s="8">
        <v>72</v>
      </c>
      <c r="B79" s="4" t="s">
        <v>85</v>
      </c>
      <c r="C79" s="7">
        <v>0</v>
      </c>
      <c r="D79" s="23">
        <v>0</v>
      </c>
      <c r="E79" s="9">
        <v>23</v>
      </c>
      <c r="F79" s="9">
        <v>13550000</v>
      </c>
    </row>
    <row r="80" spans="1:6" x14ac:dyDescent="0.25">
      <c r="A80" s="8">
        <v>73</v>
      </c>
      <c r="B80" s="4" t="s">
        <v>86</v>
      </c>
      <c r="C80" s="7">
        <v>2</v>
      </c>
      <c r="D80" s="23">
        <v>1700000</v>
      </c>
      <c r="E80" s="9">
        <v>75</v>
      </c>
      <c r="F80" s="9">
        <v>43750000</v>
      </c>
    </row>
    <row r="81" spans="1:6" x14ac:dyDescent="0.25">
      <c r="A81" s="8">
        <v>74</v>
      </c>
      <c r="B81" s="4" t="s">
        <v>87</v>
      </c>
      <c r="C81" s="7">
        <v>1</v>
      </c>
      <c r="D81" s="23">
        <v>1450000</v>
      </c>
      <c r="E81" s="9">
        <v>42</v>
      </c>
      <c r="F81" s="9">
        <v>23800000</v>
      </c>
    </row>
    <row r="82" spans="1:6" x14ac:dyDescent="0.25">
      <c r="A82" s="8">
        <v>75</v>
      </c>
      <c r="B82" s="4" t="s">
        <v>88</v>
      </c>
      <c r="C82" s="7">
        <v>0</v>
      </c>
      <c r="D82" s="23">
        <v>0</v>
      </c>
      <c r="E82" s="9">
        <v>20</v>
      </c>
      <c r="F82" s="9">
        <v>11400000</v>
      </c>
    </row>
    <row r="83" spans="1:6" x14ac:dyDescent="0.25">
      <c r="A83" s="8">
        <v>76</v>
      </c>
      <c r="B83" s="4" t="s">
        <v>89</v>
      </c>
      <c r="C83" s="7">
        <v>0</v>
      </c>
      <c r="D83" s="23">
        <v>0</v>
      </c>
      <c r="E83" s="9">
        <v>19</v>
      </c>
      <c r="F83" s="9">
        <v>11150000</v>
      </c>
    </row>
    <row r="84" spans="1:6" x14ac:dyDescent="0.25">
      <c r="A84" s="8">
        <v>77</v>
      </c>
      <c r="B84" s="4" t="s">
        <v>90</v>
      </c>
      <c r="C84" s="7">
        <v>0</v>
      </c>
      <c r="D84" s="23">
        <v>0</v>
      </c>
      <c r="E84" s="9">
        <v>0</v>
      </c>
      <c r="F84" s="9">
        <v>0</v>
      </c>
    </row>
    <row r="85" spans="1:6" x14ac:dyDescent="0.25">
      <c r="A85" s="8">
        <v>78</v>
      </c>
      <c r="B85" s="4" t="s">
        <v>91</v>
      </c>
      <c r="C85" s="7">
        <v>0</v>
      </c>
      <c r="D85" s="23">
        <v>0</v>
      </c>
      <c r="E85" s="9">
        <v>58</v>
      </c>
      <c r="F85" s="9">
        <v>33800000</v>
      </c>
    </row>
    <row r="86" spans="1:6" x14ac:dyDescent="0.25">
      <c r="A86" s="8">
        <v>79</v>
      </c>
      <c r="B86" s="4" t="s">
        <v>92</v>
      </c>
      <c r="C86" s="7">
        <v>0</v>
      </c>
      <c r="D86" s="23">
        <v>0</v>
      </c>
      <c r="E86" s="9">
        <v>86</v>
      </c>
      <c r="F86" s="9">
        <v>51600000</v>
      </c>
    </row>
    <row r="87" spans="1:6" x14ac:dyDescent="0.25">
      <c r="A87" s="8">
        <v>80</v>
      </c>
      <c r="B87" s="4" t="s">
        <v>93</v>
      </c>
      <c r="C87" s="7">
        <v>5</v>
      </c>
      <c r="D87" s="23">
        <v>5450000</v>
      </c>
      <c r="E87" s="9">
        <v>33</v>
      </c>
      <c r="F87" s="9">
        <v>20950000</v>
      </c>
    </row>
    <row r="88" spans="1:6" x14ac:dyDescent="0.25">
      <c r="A88" s="8">
        <v>81</v>
      </c>
      <c r="B88" s="4" t="s">
        <v>94</v>
      </c>
      <c r="C88" s="7">
        <v>0</v>
      </c>
      <c r="D88" s="23">
        <v>0</v>
      </c>
      <c r="E88" s="9">
        <v>49</v>
      </c>
      <c r="F88" s="9">
        <v>27550000</v>
      </c>
    </row>
    <row r="89" spans="1:6" x14ac:dyDescent="0.25">
      <c r="A89" s="8">
        <v>82</v>
      </c>
      <c r="B89" s="10" t="s">
        <v>95</v>
      </c>
      <c r="C89" s="7">
        <v>0</v>
      </c>
      <c r="D89" s="23">
        <v>0</v>
      </c>
      <c r="E89" s="9">
        <v>50</v>
      </c>
      <c r="F89" s="9">
        <v>33900000</v>
      </c>
    </row>
    <row r="90" spans="1:6" x14ac:dyDescent="0.25">
      <c r="A90" s="8">
        <v>83</v>
      </c>
      <c r="B90" s="4" t="s">
        <v>96</v>
      </c>
      <c r="C90" s="7">
        <v>4</v>
      </c>
      <c r="D90" s="23">
        <v>3400000</v>
      </c>
      <c r="E90" s="9">
        <v>58</v>
      </c>
      <c r="F90" s="9">
        <v>34100000</v>
      </c>
    </row>
    <row r="91" spans="1:6" x14ac:dyDescent="0.25">
      <c r="A91" s="8">
        <v>84</v>
      </c>
      <c r="B91" s="4" t="s">
        <v>97</v>
      </c>
      <c r="C91" s="7">
        <v>0</v>
      </c>
      <c r="D91" s="23">
        <v>0</v>
      </c>
      <c r="E91" s="9">
        <v>58</v>
      </c>
      <c r="F91" s="9">
        <v>33200000</v>
      </c>
    </row>
    <row r="92" spans="1:6" x14ac:dyDescent="0.25">
      <c r="A92" s="8">
        <v>85</v>
      </c>
      <c r="B92" s="4" t="s">
        <v>98</v>
      </c>
      <c r="C92" s="7">
        <v>0</v>
      </c>
      <c r="D92" s="23">
        <v>0</v>
      </c>
      <c r="E92" s="9">
        <v>84</v>
      </c>
      <c r="F92" s="9">
        <v>49800000</v>
      </c>
    </row>
    <row r="93" spans="1:6" x14ac:dyDescent="0.25">
      <c r="A93" s="8">
        <v>86</v>
      </c>
      <c r="B93" s="4" t="s">
        <v>99</v>
      </c>
      <c r="C93" s="7">
        <v>0</v>
      </c>
      <c r="D93" s="23">
        <v>0</v>
      </c>
      <c r="E93" s="9">
        <v>46</v>
      </c>
      <c r="F93" s="9">
        <v>26000000</v>
      </c>
    </row>
    <row r="94" spans="1:6" x14ac:dyDescent="0.25">
      <c r="A94" s="8">
        <v>87</v>
      </c>
      <c r="B94" s="4" t="s">
        <v>100</v>
      </c>
      <c r="C94" s="7">
        <v>8</v>
      </c>
      <c r="D94" s="23">
        <v>9200000</v>
      </c>
      <c r="E94" s="9">
        <v>50</v>
      </c>
      <c r="F94" s="9">
        <v>30300000</v>
      </c>
    </row>
    <row r="95" spans="1:6" x14ac:dyDescent="0.25">
      <c r="A95" s="8">
        <v>88</v>
      </c>
      <c r="B95" s="4" t="s">
        <v>101</v>
      </c>
      <c r="C95" s="7">
        <v>0</v>
      </c>
      <c r="D95" s="23">
        <v>0</v>
      </c>
      <c r="E95" s="9">
        <v>49</v>
      </c>
      <c r="F95" s="9">
        <v>29950000</v>
      </c>
    </row>
    <row r="96" spans="1:6" x14ac:dyDescent="0.25">
      <c r="A96" s="8">
        <v>89</v>
      </c>
      <c r="B96" s="4" t="s">
        <v>102</v>
      </c>
      <c r="C96" s="7">
        <v>0</v>
      </c>
      <c r="D96" s="23">
        <v>0</v>
      </c>
      <c r="E96" s="9">
        <v>222</v>
      </c>
      <c r="F96" s="9">
        <v>131500000</v>
      </c>
    </row>
    <row r="97" spans="1:6" x14ac:dyDescent="0.25">
      <c r="A97" s="8">
        <v>90</v>
      </c>
      <c r="B97" s="4" t="s">
        <v>103</v>
      </c>
      <c r="C97" s="7">
        <v>2</v>
      </c>
      <c r="D97" s="23">
        <v>2900000</v>
      </c>
      <c r="E97" s="9">
        <v>38</v>
      </c>
      <c r="F97" s="9">
        <v>22300000</v>
      </c>
    </row>
    <row r="98" spans="1:6" x14ac:dyDescent="0.25">
      <c r="A98" s="8">
        <v>91</v>
      </c>
      <c r="B98" s="4" t="s">
        <v>104</v>
      </c>
      <c r="C98" s="7">
        <v>3</v>
      </c>
      <c r="D98" s="23">
        <v>3150000</v>
      </c>
      <c r="E98" s="9">
        <v>13</v>
      </c>
      <c r="F98" s="9">
        <v>7450000</v>
      </c>
    </row>
    <row r="99" spans="1:6" x14ac:dyDescent="0.25">
      <c r="A99" s="8">
        <v>92</v>
      </c>
      <c r="B99" s="4" t="s">
        <v>105</v>
      </c>
      <c r="C99" s="7">
        <v>4</v>
      </c>
      <c r="D99" s="23">
        <v>3400000</v>
      </c>
      <c r="E99" s="9">
        <v>34</v>
      </c>
      <c r="F99" s="9">
        <v>23500000</v>
      </c>
    </row>
    <row r="100" spans="1:6" x14ac:dyDescent="0.25">
      <c r="A100" s="8">
        <v>93</v>
      </c>
      <c r="B100" s="4" t="s">
        <v>106</v>
      </c>
      <c r="C100" s="7">
        <v>2</v>
      </c>
      <c r="D100" s="23">
        <v>1700000</v>
      </c>
      <c r="E100" s="9">
        <v>35</v>
      </c>
      <c r="F100" s="9">
        <v>22450000</v>
      </c>
    </row>
    <row r="101" spans="1:6" x14ac:dyDescent="0.25">
      <c r="A101" s="8">
        <v>94</v>
      </c>
      <c r="B101" s="4" t="s">
        <v>107</v>
      </c>
      <c r="C101" s="7">
        <v>0</v>
      </c>
      <c r="D101" s="23">
        <v>0</v>
      </c>
      <c r="E101" s="9">
        <v>20</v>
      </c>
      <c r="F101" s="9">
        <v>12500000</v>
      </c>
    </row>
    <row r="102" spans="1:6" ht="26.25" customHeight="1" x14ac:dyDescent="0.25">
      <c r="A102" s="97" t="s">
        <v>150</v>
      </c>
      <c r="B102" s="98"/>
      <c r="C102" s="73">
        <f>SUM(C8:C101)</f>
        <v>3227</v>
      </c>
      <c r="D102" s="74">
        <f t="shared" ref="D102:F102" si="0">SUM(D8:D101)</f>
        <v>3212670000</v>
      </c>
      <c r="E102" s="73">
        <f t="shared" si="0"/>
        <v>42121</v>
      </c>
      <c r="F102" s="74">
        <f t="shared" si="0"/>
        <v>27506410000</v>
      </c>
    </row>
    <row r="104" spans="1:6" x14ac:dyDescent="0.25">
      <c r="C104" s="26"/>
    </row>
  </sheetData>
  <mergeCells count="8">
    <mergeCell ref="A102:B102"/>
    <mergeCell ref="B6:B7"/>
    <mergeCell ref="C6:D6"/>
    <mergeCell ref="E6:F6"/>
    <mergeCell ref="A1:F1"/>
    <mergeCell ref="A2:F3"/>
    <mergeCell ref="A6:A7"/>
    <mergeCell ref="A4:F4"/>
  </mergeCells>
  <pageMargins left="0.70866141732283472" right="0.70866141732283472" top="0.74803149606299213" bottom="0.74803149606299213" header="0.31496062992125984" footer="0.31496062992125984"/>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4"/>
  <sheetViews>
    <sheetView workbookViewId="0">
      <pane ySplit="7" topLeftCell="A101" activePane="bottomLeft" state="frozen"/>
      <selection activeCell="B1" sqref="B1"/>
      <selection pane="bottomLeft" activeCell="D110" sqref="D110"/>
    </sheetView>
  </sheetViews>
  <sheetFormatPr defaultColWidth="9.140625" defaultRowHeight="12.75" x14ac:dyDescent="0.2"/>
  <cols>
    <col min="2" max="2" width="29.85546875" customWidth="1"/>
    <col min="3" max="3" width="13.42578125" customWidth="1"/>
    <col min="4" max="4" width="17.28515625" style="2" bestFit="1" customWidth="1"/>
    <col min="5" max="5" width="13.85546875" customWidth="1"/>
    <col min="6" max="6" width="19.42578125" customWidth="1"/>
    <col min="9" max="9" width="13.85546875" bestFit="1" customWidth="1"/>
    <col min="11" max="11" width="13.85546875" bestFit="1" customWidth="1"/>
  </cols>
  <sheetData>
    <row r="1" spans="1:12" s="3" customFormat="1" ht="21.75" customHeight="1" x14ac:dyDescent="0.25">
      <c r="A1" s="82" t="s">
        <v>154</v>
      </c>
      <c r="B1" s="82"/>
      <c r="C1" s="82"/>
      <c r="D1" s="82"/>
      <c r="E1" s="82"/>
      <c r="F1" s="82"/>
      <c r="G1" s="56"/>
      <c r="H1" s="56"/>
      <c r="I1" s="56"/>
      <c r="J1" s="56"/>
      <c r="K1" s="56"/>
      <c r="L1" s="56"/>
    </row>
    <row r="2" spans="1:12" s="3" customFormat="1" ht="15.75" customHeight="1" x14ac:dyDescent="0.25">
      <c r="A2" s="83" t="s">
        <v>160</v>
      </c>
      <c r="B2" s="83"/>
      <c r="C2" s="83"/>
      <c r="D2" s="83"/>
      <c r="E2" s="83"/>
      <c r="F2" s="83"/>
      <c r="G2" s="55"/>
      <c r="H2" s="55"/>
      <c r="I2" s="55"/>
      <c r="J2" s="55"/>
      <c r="K2" s="55"/>
      <c r="L2" s="55"/>
    </row>
    <row r="3" spans="1:12" s="3" customFormat="1" ht="34.5" customHeight="1" x14ac:dyDescent="0.25">
      <c r="A3" s="83"/>
      <c r="B3" s="83"/>
      <c r="C3" s="83"/>
      <c r="D3" s="83"/>
      <c r="E3" s="83"/>
      <c r="F3" s="83"/>
      <c r="G3" s="55"/>
      <c r="H3" s="55"/>
      <c r="I3" s="55"/>
      <c r="J3" s="55"/>
      <c r="K3" s="55"/>
      <c r="L3" s="55"/>
    </row>
    <row r="4" spans="1:12" s="3" customFormat="1" ht="16.5" customHeight="1" x14ac:dyDescent="0.25">
      <c r="A4" s="91" t="s">
        <v>155</v>
      </c>
      <c r="B4" s="91"/>
      <c r="C4" s="91"/>
      <c r="D4" s="91"/>
      <c r="E4" s="91"/>
      <c r="F4" s="91"/>
      <c r="G4" s="55"/>
      <c r="H4" s="55"/>
      <c r="I4" s="55"/>
      <c r="J4" s="55"/>
      <c r="K4" s="55"/>
      <c r="L4" s="55"/>
    </row>
    <row r="5" spans="1:12" s="3" customFormat="1" ht="16.5" customHeight="1" x14ac:dyDescent="0.25">
      <c r="A5" s="66"/>
      <c r="B5" s="66"/>
      <c r="C5" s="66"/>
      <c r="D5" s="66"/>
      <c r="E5" s="66"/>
      <c r="F5" s="66"/>
      <c r="G5" s="55"/>
      <c r="H5" s="55"/>
      <c r="I5" s="55"/>
      <c r="J5" s="55"/>
      <c r="K5" s="55"/>
      <c r="L5" s="55"/>
    </row>
    <row r="6" spans="1:12" ht="27" customHeight="1" x14ac:dyDescent="0.2">
      <c r="A6" s="96" t="s">
        <v>5</v>
      </c>
      <c r="B6" s="96" t="s">
        <v>108</v>
      </c>
      <c r="C6" s="97" t="s">
        <v>131</v>
      </c>
      <c r="D6" s="98"/>
      <c r="E6" s="97" t="s">
        <v>132</v>
      </c>
      <c r="F6" s="98"/>
    </row>
    <row r="7" spans="1:12" ht="25.5" customHeight="1" x14ac:dyDescent="0.2">
      <c r="A7" s="96"/>
      <c r="B7" s="96"/>
      <c r="C7" s="16" t="s">
        <v>11</v>
      </c>
      <c r="D7" s="25" t="s">
        <v>109</v>
      </c>
      <c r="E7" s="16" t="s">
        <v>11</v>
      </c>
      <c r="F7" s="16" t="s">
        <v>109</v>
      </c>
    </row>
    <row r="8" spans="1:12" ht="15.75" x14ac:dyDescent="0.25">
      <c r="A8" s="8">
        <v>1</v>
      </c>
      <c r="B8" s="4" t="s">
        <v>14</v>
      </c>
      <c r="C8" s="7">
        <v>141</v>
      </c>
      <c r="D8" s="23">
        <v>170005000</v>
      </c>
      <c r="E8" s="9">
        <v>1931</v>
      </c>
      <c r="F8" s="7">
        <v>1436405000</v>
      </c>
      <c r="H8" s="27"/>
      <c r="I8" s="27"/>
      <c r="J8" s="27"/>
      <c r="K8" s="27"/>
    </row>
    <row r="9" spans="1:12" ht="15.75" x14ac:dyDescent="0.25">
      <c r="A9" s="8">
        <v>2</v>
      </c>
      <c r="B9" s="4" t="s">
        <v>15</v>
      </c>
      <c r="C9" s="7">
        <v>110</v>
      </c>
      <c r="D9" s="23">
        <v>129800000</v>
      </c>
      <c r="E9" s="9">
        <v>1403</v>
      </c>
      <c r="F9" s="7">
        <v>1040965000</v>
      </c>
    </row>
    <row r="10" spans="1:12" ht="15.75" x14ac:dyDescent="0.25">
      <c r="A10" s="8">
        <v>3</v>
      </c>
      <c r="B10" s="4" t="s">
        <v>16</v>
      </c>
      <c r="C10" s="7">
        <v>220</v>
      </c>
      <c r="D10" s="23">
        <v>267100000</v>
      </c>
      <c r="E10" s="9">
        <v>2620</v>
      </c>
      <c r="F10" s="7">
        <v>1939600000</v>
      </c>
      <c r="H10" s="27"/>
      <c r="I10" s="27"/>
      <c r="J10" s="27"/>
      <c r="K10" s="27"/>
    </row>
    <row r="11" spans="1:12" ht="15.75" x14ac:dyDescent="0.25">
      <c r="A11" s="8">
        <v>4</v>
      </c>
      <c r="B11" s="4" t="s">
        <v>17</v>
      </c>
      <c r="C11" s="7">
        <v>66</v>
      </c>
      <c r="D11" s="23">
        <v>80880000</v>
      </c>
      <c r="E11" s="9">
        <v>836</v>
      </c>
      <c r="F11" s="7">
        <v>609380000</v>
      </c>
      <c r="I11" s="27"/>
    </row>
    <row r="12" spans="1:12" ht="15.75" x14ac:dyDescent="0.25">
      <c r="A12" s="8">
        <v>5</v>
      </c>
      <c r="B12" s="4" t="s">
        <v>18</v>
      </c>
      <c r="C12" s="7">
        <v>77</v>
      </c>
      <c r="D12" s="23">
        <v>93735000</v>
      </c>
      <c r="E12" s="9">
        <v>900</v>
      </c>
      <c r="F12" s="7">
        <v>672800000</v>
      </c>
    </row>
    <row r="13" spans="1:12" ht="15.75" x14ac:dyDescent="0.25">
      <c r="A13" s="8">
        <v>6</v>
      </c>
      <c r="B13" s="4" t="s">
        <v>19</v>
      </c>
      <c r="C13" s="7">
        <v>6</v>
      </c>
      <c r="D13" s="23">
        <v>13830000</v>
      </c>
      <c r="E13" s="9">
        <v>733</v>
      </c>
      <c r="F13" s="7">
        <v>539315000</v>
      </c>
    </row>
    <row r="14" spans="1:12" ht="15.75" x14ac:dyDescent="0.25">
      <c r="A14" s="8">
        <v>7</v>
      </c>
      <c r="B14" s="4" t="s">
        <v>20</v>
      </c>
      <c r="C14" s="7">
        <v>94</v>
      </c>
      <c r="D14" s="23">
        <v>130420000</v>
      </c>
      <c r="E14" s="9">
        <v>1155</v>
      </c>
      <c r="F14" s="7">
        <v>875825000</v>
      </c>
    </row>
    <row r="15" spans="1:12" ht="15.75" x14ac:dyDescent="0.25">
      <c r="A15" s="8">
        <v>8</v>
      </c>
      <c r="B15" s="4" t="s">
        <v>21</v>
      </c>
      <c r="C15" s="7">
        <v>8</v>
      </c>
      <c r="D15" s="23">
        <v>13440000</v>
      </c>
      <c r="E15" s="9">
        <v>727</v>
      </c>
      <c r="F15" s="7">
        <v>537085000</v>
      </c>
    </row>
    <row r="16" spans="1:12" ht="15.75" x14ac:dyDescent="0.25">
      <c r="A16" s="8">
        <v>9</v>
      </c>
      <c r="B16" s="4" t="s">
        <v>22</v>
      </c>
      <c r="C16" s="7">
        <v>36</v>
      </c>
      <c r="D16" s="23">
        <v>42980000</v>
      </c>
      <c r="E16" s="9">
        <v>582</v>
      </c>
      <c r="F16" s="7">
        <v>432310000</v>
      </c>
    </row>
    <row r="17" spans="1:6" ht="15.75" x14ac:dyDescent="0.25">
      <c r="A17" s="8">
        <v>10</v>
      </c>
      <c r="B17" s="4" t="s">
        <v>23</v>
      </c>
      <c r="C17" s="7">
        <v>38</v>
      </c>
      <c r="D17" s="23">
        <v>46340000</v>
      </c>
      <c r="E17" s="9">
        <v>410</v>
      </c>
      <c r="F17" s="7">
        <v>300350000</v>
      </c>
    </row>
    <row r="18" spans="1:6" ht="15.75" x14ac:dyDescent="0.25">
      <c r="A18" s="8">
        <v>11</v>
      </c>
      <c r="B18" s="4" t="s">
        <v>24</v>
      </c>
      <c r="C18" s="7">
        <v>80</v>
      </c>
      <c r="D18" s="23">
        <v>94400000</v>
      </c>
      <c r="E18" s="9">
        <v>887</v>
      </c>
      <c r="F18" s="7">
        <v>658385000</v>
      </c>
    </row>
    <row r="19" spans="1:6" ht="15.75" x14ac:dyDescent="0.25">
      <c r="A19" s="8">
        <v>12</v>
      </c>
      <c r="B19" s="4" t="s">
        <v>25</v>
      </c>
      <c r="C19" s="7">
        <v>85</v>
      </c>
      <c r="D19" s="23">
        <v>99675000</v>
      </c>
      <c r="E19" s="9">
        <v>1001</v>
      </c>
      <c r="F19" s="7">
        <v>757555000</v>
      </c>
    </row>
    <row r="20" spans="1:6" ht="15.75" x14ac:dyDescent="0.25">
      <c r="A20" s="8">
        <v>13</v>
      </c>
      <c r="B20" s="4" t="s">
        <v>26</v>
      </c>
      <c r="C20" s="7">
        <v>53</v>
      </c>
      <c r="D20" s="23">
        <v>64665000</v>
      </c>
      <c r="E20" s="9">
        <v>430</v>
      </c>
      <c r="F20" s="7">
        <v>329250000</v>
      </c>
    </row>
    <row r="21" spans="1:6" ht="15.75" x14ac:dyDescent="0.25">
      <c r="A21" s="8">
        <v>14</v>
      </c>
      <c r="B21" s="4" t="s">
        <v>27</v>
      </c>
      <c r="C21" s="7">
        <v>64</v>
      </c>
      <c r="D21" s="23">
        <v>78770000</v>
      </c>
      <c r="E21" s="9">
        <v>662</v>
      </c>
      <c r="F21" s="7">
        <v>507610000</v>
      </c>
    </row>
    <row r="22" spans="1:6" ht="15.75" x14ac:dyDescent="0.25">
      <c r="A22" s="8">
        <v>15</v>
      </c>
      <c r="B22" s="4" t="s">
        <v>28</v>
      </c>
      <c r="C22" s="7">
        <v>26</v>
      </c>
      <c r="D22" s="23">
        <v>32430000</v>
      </c>
      <c r="E22" s="9">
        <v>355</v>
      </c>
      <c r="F22" s="7">
        <v>269425000</v>
      </c>
    </row>
    <row r="23" spans="1:6" ht="15.75" x14ac:dyDescent="0.25">
      <c r="A23" s="8">
        <v>16</v>
      </c>
      <c r="B23" s="4" t="s">
        <v>29</v>
      </c>
      <c r="C23" s="7"/>
      <c r="D23" s="23"/>
      <c r="E23" s="9"/>
      <c r="F23" s="7"/>
    </row>
    <row r="24" spans="1:6" ht="15.75" x14ac:dyDescent="0.25">
      <c r="A24" s="8">
        <v>17</v>
      </c>
      <c r="B24" s="4" t="s">
        <v>30</v>
      </c>
      <c r="C24" s="7">
        <v>58</v>
      </c>
      <c r="D24" s="23">
        <v>51700000</v>
      </c>
      <c r="E24" s="9">
        <v>626</v>
      </c>
      <c r="F24" s="7">
        <v>376200000</v>
      </c>
    </row>
    <row r="25" spans="1:6" ht="15.75" x14ac:dyDescent="0.25">
      <c r="A25" s="8">
        <v>18</v>
      </c>
      <c r="B25" s="4" t="s">
        <v>31</v>
      </c>
      <c r="C25" s="7">
        <v>34</v>
      </c>
      <c r="D25" s="23">
        <v>32500000</v>
      </c>
      <c r="E25" s="9">
        <v>536</v>
      </c>
      <c r="F25" s="7">
        <v>329900000</v>
      </c>
    </row>
    <row r="26" spans="1:6" ht="15.75" x14ac:dyDescent="0.25">
      <c r="A26" s="8">
        <v>19</v>
      </c>
      <c r="B26" s="4" t="s">
        <v>32</v>
      </c>
      <c r="C26" s="7">
        <v>51</v>
      </c>
      <c r="D26" s="23">
        <v>46350000</v>
      </c>
      <c r="E26" s="9">
        <v>512</v>
      </c>
      <c r="F26" s="7">
        <v>314700000</v>
      </c>
    </row>
    <row r="27" spans="1:6" ht="15.75" x14ac:dyDescent="0.25">
      <c r="A27" s="8">
        <v>20</v>
      </c>
      <c r="B27" s="4" t="s">
        <v>33</v>
      </c>
      <c r="C27" s="7">
        <v>58</v>
      </c>
      <c r="D27" s="23">
        <v>51700000</v>
      </c>
      <c r="E27" s="9">
        <v>489</v>
      </c>
      <c r="F27" s="7">
        <v>298150000</v>
      </c>
    </row>
    <row r="28" spans="1:6" ht="15.75" x14ac:dyDescent="0.25">
      <c r="A28" s="8">
        <v>21</v>
      </c>
      <c r="B28" s="4" t="s">
        <v>34</v>
      </c>
      <c r="C28" s="7">
        <v>80</v>
      </c>
      <c r="D28" s="23">
        <v>74600000</v>
      </c>
      <c r="E28" s="9">
        <v>630</v>
      </c>
      <c r="F28" s="7">
        <v>387000000</v>
      </c>
    </row>
    <row r="29" spans="1:6" ht="15.75" x14ac:dyDescent="0.25">
      <c r="A29" s="8">
        <v>22</v>
      </c>
      <c r="B29" s="4" t="s">
        <v>35</v>
      </c>
      <c r="C29" s="7">
        <v>49</v>
      </c>
      <c r="D29" s="23">
        <v>47650000</v>
      </c>
      <c r="E29" s="9">
        <v>562</v>
      </c>
      <c r="F29" s="7">
        <v>346800000</v>
      </c>
    </row>
    <row r="30" spans="1:6" ht="15.75" x14ac:dyDescent="0.25">
      <c r="A30" s="8">
        <v>23</v>
      </c>
      <c r="B30" s="4" t="s">
        <v>36</v>
      </c>
      <c r="C30" s="7">
        <v>48</v>
      </c>
      <c r="D30" s="23">
        <v>45000000</v>
      </c>
      <c r="E30" s="9">
        <v>648</v>
      </c>
      <c r="F30" s="7">
        <v>405000000</v>
      </c>
    </row>
    <row r="31" spans="1:6" ht="15.75" x14ac:dyDescent="0.25">
      <c r="A31" s="8">
        <v>24</v>
      </c>
      <c r="B31" s="4" t="s">
        <v>37</v>
      </c>
      <c r="C31" s="7">
        <v>1</v>
      </c>
      <c r="D31" s="23">
        <v>850000</v>
      </c>
      <c r="E31" s="9">
        <v>59</v>
      </c>
      <c r="F31" s="7">
        <v>34850000</v>
      </c>
    </row>
    <row r="32" spans="1:6" ht="15.75" x14ac:dyDescent="0.25">
      <c r="A32" s="8">
        <v>25</v>
      </c>
      <c r="B32" s="4" t="s">
        <v>38</v>
      </c>
      <c r="C32" s="7">
        <v>72</v>
      </c>
      <c r="D32" s="23">
        <v>65400000</v>
      </c>
      <c r="E32" s="9">
        <v>744</v>
      </c>
      <c r="F32" s="7">
        <v>465200000</v>
      </c>
    </row>
    <row r="33" spans="1:6" ht="15.75" x14ac:dyDescent="0.25">
      <c r="A33" s="8">
        <v>26</v>
      </c>
      <c r="B33" s="4" t="s">
        <v>39</v>
      </c>
      <c r="C33" s="7">
        <v>84</v>
      </c>
      <c r="D33" s="23">
        <v>81600000</v>
      </c>
      <c r="E33" s="9">
        <v>1138</v>
      </c>
      <c r="F33" s="7">
        <v>708900000</v>
      </c>
    </row>
    <row r="34" spans="1:6" ht="15.75" x14ac:dyDescent="0.25">
      <c r="A34" s="8">
        <v>27</v>
      </c>
      <c r="B34" s="4" t="s">
        <v>40</v>
      </c>
      <c r="C34" s="7">
        <v>72</v>
      </c>
      <c r="D34" s="23">
        <v>53550000</v>
      </c>
      <c r="E34" s="9">
        <v>658</v>
      </c>
      <c r="F34" s="7">
        <v>413000000</v>
      </c>
    </row>
    <row r="35" spans="1:6" ht="15.75" x14ac:dyDescent="0.25">
      <c r="A35" s="8">
        <v>28</v>
      </c>
      <c r="B35" s="4" t="s">
        <v>41</v>
      </c>
      <c r="C35" s="7">
        <v>72</v>
      </c>
      <c r="D35" s="23">
        <v>66600000</v>
      </c>
      <c r="E35" s="9">
        <v>664</v>
      </c>
      <c r="F35" s="7">
        <v>426400000</v>
      </c>
    </row>
    <row r="36" spans="1:6" s="1" customFormat="1" ht="15.75" x14ac:dyDescent="0.25">
      <c r="A36" s="8">
        <v>29</v>
      </c>
      <c r="B36" s="4" t="s">
        <v>42</v>
      </c>
      <c r="C36" s="7">
        <v>134</v>
      </c>
      <c r="D36" s="23">
        <v>126500000</v>
      </c>
      <c r="E36" s="9">
        <v>946</v>
      </c>
      <c r="F36" s="7">
        <v>589100000</v>
      </c>
    </row>
    <row r="37" spans="1:6" ht="15.75" x14ac:dyDescent="0.25">
      <c r="A37" s="8">
        <v>30</v>
      </c>
      <c r="B37" s="4" t="s">
        <v>43</v>
      </c>
      <c r="C37" s="7">
        <v>84</v>
      </c>
      <c r="D37" s="23">
        <v>76800000</v>
      </c>
      <c r="E37" s="9">
        <v>661</v>
      </c>
      <c r="F37" s="7">
        <v>418850000</v>
      </c>
    </row>
    <row r="38" spans="1:6" ht="15.75" x14ac:dyDescent="0.25">
      <c r="A38" s="8">
        <v>31</v>
      </c>
      <c r="B38" s="4" t="s">
        <v>44</v>
      </c>
      <c r="C38" s="7">
        <v>124</v>
      </c>
      <c r="D38" s="23">
        <v>113800000</v>
      </c>
      <c r="E38" s="9">
        <v>1063</v>
      </c>
      <c r="F38" s="7">
        <v>667050000</v>
      </c>
    </row>
    <row r="39" spans="1:6" ht="15.75" x14ac:dyDescent="0.25">
      <c r="A39" s="8">
        <v>32</v>
      </c>
      <c r="B39" s="4" t="s">
        <v>45</v>
      </c>
      <c r="C39" s="7">
        <v>43</v>
      </c>
      <c r="D39" s="23">
        <v>37150000</v>
      </c>
      <c r="E39" s="9">
        <v>341</v>
      </c>
      <c r="F39" s="7">
        <v>210550000</v>
      </c>
    </row>
    <row r="40" spans="1:6" ht="15.75" x14ac:dyDescent="0.25">
      <c r="A40" s="8">
        <v>33</v>
      </c>
      <c r="B40" s="4" t="s">
        <v>46</v>
      </c>
      <c r="C40" s="7">
        <v>64</v>
      </c>
      <c r="D40" s="23">
        <v>60400000</v>
      </c>
      <c r="E40" s="9">
        <v>527</v>
      </c>
      <c r="F40" s="7">
        <v>328350000</v>
      </c>
    </row>
    <row r="41" spans="1:6" ht="15.75" x14ac:dyDescent="0.25">
      <c r="A41" s="8">
        <v>34</v>
      </c>
      <c r="B41" s="4" t="s">
        <v>47</v>
      </c>
      <c r="C41" s="7">
        <v>14</v>
      </c>
      <c r="D41" s="23">
        <v>13100000</v>
      </c>
      <c r="E41" s="9">
        <v>180</v>
      </c>
      <c r="F41" s="7">
        <v>107600000</v>
      </c>
    </row>
    <row r="42" spans="1:6" ht="15.75" x14ac:dyDescent="0.25">
      <c r="A42" s="8">
        <v>35</v>
      </c>
      <c r="B42" s="4" t="s">
        <v>48</v>
      </c>
      <c r="C42" s="7">
        <v>56</v>
      </c>
      <c r="D42" s="23">
        <v>50600000</v>
      </c>
      <c r="E42" s="9">
        <v>903</v>
      </c>
      <c r="F42" s="7">
        <v>572250000</v>
      </c>
    </row>
    <row r="43" spans="1:6" ht="15.75" x14ac:dyDescent="0.25">
      <c r="A43" s="8">
        <v>36</v>
      </c>
      <c r="B43" s="4" t="s">
        <v>49</v>
      </c>
      <c r="C43" s="7">
        <v>18</v>
      </c>
      <c r="D43" s="23">
        <v>16500000</v>
      </c>
      <c r="E43" s="9">
        <v>194</v>
      </c>
      <c r="F43" s="7">
        <v>116900000</v>
      </c>
    </row>
    <row r="44" spans="1:6" ht="15.75" x14ac:dyDescent="0.25">
      <c r="A44" s="8">
        <v>37</v>
      </c>
      <c r="B44" s="4" t="s">
        <v>50</v>
      </c>
      <c r="C44" s="7">
        <v>50</v>
      </c>
      <c r="D44" s="23">
        <v>47300000</v>
      </c>
      <c r="E44" s="9">
        <v>560</v>
      </c>
      <c r="F44" s="7">
        <v>341500000</v>
      </c>
    </row>
    <row r="45" spans="1:6" ht="15.75" x14ac:dyDescent="0.25">
      <c r="A45" s="8">
        <v>38</v>
      </c>
      <c r="B45" s="4" t="s">
        <v>51</v>
      </c>
      <c r="C45" s="7">
        <v>107</v>
      </c>
      <c r="D45" s="23">
        <v>98150000</v>
      </c>
      <c r="E45" s="9">
        <v>1030</v>
      </c>
      <c r="F45" s="7">
        <v>635900000</v>
      </c>
    </row>
    <row r="46" spans="1:6" ht="15.75" x14ac:dyDescent="0.25">
      <c r="A46" s="8">
        <v>39</v>
      </c>
      <c r="B46" s="4" t="s">
        <v>52</v>
      </c>
      <c r="C46" s="7">
        <v>88</v>
      </c>
      <c r="D46" s="23">
        <v>78400000</v>
      </c>
      <c r="E46" s="9">
        <v>608</v>
      </c>
      <c r="F46" s="7">
        <v>382800000</v>
      </c>
    </row>
    <row r="47" spans="1:6" ht="15.75" x14ac:dyDescent="0.25">
      <c r="A47" s="8">
        <v>40</v>
      </c>
      <c r="B47" s="4" t="s">
        <v>53</v>
      </c>
      <c r="C47" s="7">
        <v>87</v>
      </c>
      <c r="D47" s="23">
        <v>86550000</v>
      </c>
      <c r="E47" s="9">
        <v>825</v>
      </c>
      <c r="F47" s="7">
        <v>533850000</v>
      </c>
    </row>
    <row r="48" spans="1:6" ht="15.75" x14ac:dyDescent="0.25">
      <c r="A48" s="8">
        <v>41</v>
      </c>
      <c r="B48" s="4" t="s">
        <v>54</v>
      </c>
      <c r="C48" s="7">
        <v>175</v>
      </c>
      <c r="D48" s="23">
        <v>159550000</v>
      </c>
      <c r="E48" s="9">
        <v>1281</v>
      </c>
      <c r="F48" s="7">
        <v>803750000</v>
      </c>
    </row>
    <row r="49" spans="1:6" s="13" customFormat="1" ht="15.75" x14ac:dyDescent="0.25">
      <c r="A49" s="11">
        <v>42</v>
      </c>
      <c r="B49" s="6" t="s">
        <v>55</v>
      </c>
      <c r="C49" s="7">
        <v>100</v>
      </c>
      <c r="D49" s="23">
        <v>93400000</v>
      </c>
      <c r="E49" s="12">
        <v>820</v>
      </c>
      <c r="F49" s="7">
        <v>522500000</v>
      </c>
    </row>
    <row r="50" spans="1:6" ht="15.75" x14ac:dyDescent="0.25">
      <c r="A50" s="8">
        <v>43</v>
      </c>
      <c r="B50" s="4" t="s">
        <v>56</v>
      </c>
      <c r="C50" s="7">
        <v>48</v>
      </c>
      <c r="D50" s="23">
        <v>44400000</v>
      </c>
      <c r="E50" s="9">
        <v>381</v>
      </c>
      <c r="F50" s="7">
        <v>241350000</v>
      </c>
    </row>
    <row r="51" spans="1:6" ht="15.75" x14ac:dyDescent="0.25">
      <c r="A51" s="8">
        <v>44</v>
      </c>
      <c r="B51" s="4" t="s">
        <v>57</v>
      </c>
      <c r="C51" s="7">
        <v>80</v>
      </c>
      <c r="D51" s="23">
        <v>77600000</v>
      </c>
      <c r="E51" s="9">
        <v>684</v>
      </c>
      <c r="F51" s="7">
        <v>427600000</v>
      </c>
    </row>
    <row r="52" spans="1:6" ht="15.75" x14ac:dyDescent="0.25">
      <c r="A52" s="8">
        <v>45</v>
      </c>
      <c r="B52" s="4" t="s">
        <v>58</v>
      </c>
      <c r="C52" s="7">
        <v>73</v>
      </c>
      <c r="D52" s="23">
        <v>71650000</v>
      </c>
      <c r="E52" s="9">
        <v>653</v>
      </c>
      <c r="F52" s="7">
        <v>412650000</v>
      </c>
    </row>
    <row r="53" spans="1:6" ht="15.75" x14ac:dyDescent="0.25">
      <c r="A53" s="8">
        <v>46</v>
      </c>
      <c r="B53" s="4" t="s">
        <v>59</v>
      </c>
      <c r="C53" s="7">
        <v>134</v>
      </c>
      <c r="D53" s="23">
        <v>124100000</v>
      </c>
      <c r="E53" s="9">
        <v>1221</v>
      </c>
      <c r="F53" s="7">
        <v>748850000</v>
      </c>
    </row>
    <row r="54" spans="1:6" ht="15.75" x14ac:dyDescent="0.25">
      <c r="A54" s="8">
        <v>47</v>
      </c>
      <c r="B54" s="4" t="s">
        <v>60</v>
      </c>
      <c r="C54" s="7">
        <v>102</v>
      </c>
      <c r="D54" s="23">
        <v>92700000</v>
      </c>
      <c r="E54" s="9">
        <v>1074</v>
      </c>
      <c r="F54" s="7">
        <v>661600000</v>
      </c>
    </row>
    <row r="55" spans="1:6" ht="15.75" x14ac:dyDescent="0.25">
      <c r="A55" s="8">
        <v>48</v>
      </c>
      <c r="B55" s="4" t="s">
        <v>61</v>
      </c>
      <c r="C55" s="7">
        <v>66</v>
      </c>
      <c r="D55" s="23">
        <v>57900000</v>
      </c>
      <c r="E55" s="9">
        <v>602</v>
      </c>
      <c r="F55" s="7">
        <v>380200000</v>
      </c>
    </row>
    <row r="56" spans="1:6" ht="15.75" x14ac:dyDescent="0.25">
      <c r="A56" s="8">
        <v>49</v>
      </c>
      <c r="B56" s="4" t="s">
        <v>62</v>
      </c>
      <c r="C56" s="7">
        <v>85</v>
      </c>
      <c r="D56" s="23">
        <v>77650000</v>
      </c>
      <c r="E56" s="9">
        <v>820</v>
      </c>
      <c r="F56" s="7">
        <v>507000000</v>
      </c>
    </row>
    <row r="57" spans="1:6" ht="15.75" x14ac:dyDescent="0.25">
      <c r="A57" s="8">
        <v>50</v>
      </c>
      <c r="B57" s="4" t="s">
        <v>63</v>
      </c>
      <c r="C57" s="7">
        <v>41</v>
      </c>
      <c r="D57" s="23">
        <v>39050000</v>
      </c>
      <c r="E57" s="9">
        <v>389</v>
      </c>
      <c r="F57" s="7">
        <v>250550000</v>
      </c>
    </row>
    <row r="58" spans="1:6" ht="15.75" x14ac:dyDescent="0.25">
      <c r="A58" s="8">
        <v>51</v>
      </c>
      <c r="B58" s="4" t="s">
        <v>64</v>
      </c>
      <c r="C58" s="7">
        <v>75</v>
      </c>
      <c r="D58" s="23">
        <v>70350000</v>
      </c>
      <c r="E58" s="9">
        <v>634</v>
      </c>
      <c r="F58" s="7">
        <v>398200000</v>
      </c>
    </row>
    <row r="59" spans="1:6" ht="15.75" x14ac:dyDescent="0.25">
      <c r="A59" s="8">
        <v>52</v>
      </c>
      <c r="B59" s="4" t="s">
        <v>65</v>
      </c>
      <c r="C59" s="7">
        <v>96</v>
      </c>
      <c r="D59" s="23">
        <v>87600000</v>
      </c>
      <c r="E59" s="9">
        <v>427</v>
      </c>
      <c r="F59" s="7">
        <v>268950000</v>
      </c>
    </row>
    <row r="60" spans="1:6" ht="15.75" x14ac:dyDescent="0.25">
      <c r="A60" s="8">
        <v>53</v>
      </c>
      <c r="B60" s="4" t="s">
        <v>66</v>
      </c>
      <c r="C60" s="7">
        <v>70</v>
      </c>
      <c r="D60" s="23">
        <v>63700000</v>
      </c>
      <c r="E60" s="9">
        <v>625</v>
      </c>
      <c r="F60" s="7">
        <v>389750000</v>
      </c>
    </row>
    <row r="61" spans="1:6" ht="15.75" x14ac:dyDescent="0.25">
      <c r="A61" s="8">
        <v>54</v>
      </c>
      <c r="B61" s="4" t="s">
        <v>67</v>
      </c>
      <c r="C61" s="7">
        <v>52</v>
      </c>
      <c r="D61" s="23">
        <v>49000000</v>
      </c>
      <c r="E61" s="9">
        <v>613</v>
      </c>
      <c r="F61" s="7">
        <v>376950000</v>
      </c>
    </row>
    <row r="62" spans="1:6" ht="15.75" x14ac:dyDescent="0.25">
      <c r="A62" s="8">
        <v>55</v>
      </c>
      <c r="B62" s="4" t="s">
        <v>68</v>
      </c>
      <c r="C62" s="7">
        <v>74</v>
      </c>
      <c r="D62" s="23">
        <v>67700000</v>
      </c>
      <c r="E62" s="9">
        <v>787</v>
      </c>
      <c r="F62" s="7">
        <v>491550000</v>
      </c>
    </row>
    <row r="63" spans="1:6" ht="15.75" x14ac:dyDescent="0.25">
      <c r="A63" s="8">
        <v>56</v>
      </c>
      <c r="B63" s="4" t="s">
        <v>69</v>
      </c>
      <c r="C63" s="7">
        <v>98</v>
      </c>
      <c r="D63" s="23">
        <v>92900000</v>
      </c>
      <c r="E63" s="9">
        <v>924</v>
      </c>
      <c r="F63" s="7">
        <v>588500000</v>
      </c>
    </row>
    <row r="64" spans="1:6" ht="15.75" x14ac:dyDescent="0.25">
      <c r="A64" s="8">
        <v>57</v>
      </c>
      <c r="B64" s="4" t="s">
        <v>70</v>
      </c>
      <c r="C64" s="7">
        <v>70</v>
      </c>
      <c r="D64" s="23">
        <v>66100000</v>
      </c>
      <c r="E64" s="9">
        <v>1030</v>
      </c>
      <c r="F64" s="7">
        <v>635900000</v>
      </c>
    </row>
    <row r="65" spans="1:6" ht="15.75" x14ac:dyDescent="0.25">
      <c r="A65" s="8">
        <v>58</v>
      </c>
      <c r="B65" s="4" t="s">
        <v>71</v>
      </c>
      <c r="C65" s="7">
        <v>40</v>
      </c>
      <c r="D65" s="23">
        <v>40000000</v>
      </c>
      <c r="E65" s="9">
        <v>325</v>
      </c>
      <c r="F65" s="7">
        <v>203550000</v>
      </c>
    </row>
    <row r="66" spans="1:6" ht="15.75" x14ac:dyDescent="0.25">
      <c r="A66" s="8">
        <v>59</v>
      </c>
      <c r="B66" s="4" t="s">
        <v>72</v>
      </c>
      <c r="C66" s="7">
        <v>18</v>
      </c>
      <c r="D66" s="23">
        <v>20700000</v>
      </c>
      <c r="E66" s="9">
        <v>302</v>
      </c>
      <c r="F66" s="7">
        <v>184900000</v>
      </c>
    </row>
    <row r="67" spans="1:6" ht="15.75" x14ac:dyDescent="0.25">
      <c r="A67" s="8">
        <v>60</v>
      </c>
      <c r="B67" s="4" t="s">
        <v>73</v>
      </c>
      <c r="C67" s="7">
        <v>27</v>
      </c>
      <c r="D67" s="23">
        <v>25950000</v>
      </c>
      <c r="E67" s="9">
        <v>186</v>
      </c>
      <c r="F67" s="7">
        <v>113100000</v>
      </c>
    </row>
    <row r="68" spans="1:6" ht="15.75" x14ac:dyDescent="0.25">
      <c r="A68" s="8">
        <v>61</v>
      </c>
      <c r="B68" s="4" t="s">
        <v>74</v>
      </c>
      <c r="C68" s="7">
        <v>35</v>
      </c>
      <c r="D68" s="23">
        <v>32750000</v>
      </c>
      <c r="E68" s="9">
        <v>385</v>
      </c>
      <c r="F68" s="7">
        <v>239850000</v>
      </c>
    </row>
    <row r="69" spans="1:6" ht="15.75" x14ac:dyDescent="0.25">
      <c r="A69" s="8">
        <v>62</v>
      </c>
      <c r="B69" s="4" t="s">
        <v>75</v>
      </c>
      <c r="C69" s="7">
        <v>39</v>
      </c>
      <c r="D69" s="23">
        <v>36750000</v>
      </c>
      <c r="E69" s="9">
        <v>466</v>
      </c>
      <c r="F69" s="7">
        <v>282400000</v>
      </c>
    </row>
    <row r="70" spans="1:6" ht="15.75" x14ac:dyDescent="0.25">
      <c r="A70" s="8">
        <v>63</v>
      </c>
      <c r="B70" s="4" t="s">
        <v>76</v>
      </c>
      <c r="C70" s="7">
        <v>30</v>
      </c>
      <c r="D70" s="23">
        <v>27900000</v>
      </c>
      <c r="E70" s="9">
        <v>300</v>
      </c>
      <c r="F70" s="7">
        <v>189400000</v>
      </c>
    </row>
    <row r="71" spans="1:6" ht="15.75" x14ac:dyDescent="0.25">
      <c r="A71" s="8">
        <v>64</v>
      </c>
      <c r="B71" s="4" t="s">
        <v>77</v>
      </c>
      <c r="C71" s="7">
        <v>28</v>
      </c>
      <c r="D71" s="23">
        <v>25600000</v>
      </c>
      <c r="E71" s="9">
        <v>1033</v>
      </c>
      <c r="F71" s="7">
        <v>663950000</v>
      </c>
    </row>
    <row r="72" spans="1:6" ht="15.75" x14ac:dyDescent="0.25">
      <c r="A72" s="8">
        <v>65</v>
      </c>
      <c r="B72" s="4" t="s">
        <v>78</v>
      </c>
      <c r="C72" s="7">
        <v>69</v>
      </c>
      <c r="D72" s="23">
        <v>62850000</v>
      </c>
      <c r="E72" s="9">
        <v>653</v>
      </c>
      <c r="F72" s="7">
        <v>418950000</v>
      </c>
    </row>
    <row r="73" spans="1:6" ht="15.75" x14ac:dyDescent="0.25">
      <c r="A73" s="8">
        <v>66</v>
      </c>
      <c r="B73" s="4" t="s">
        <v>79</v>
      </c>
      <c r="C73" s="7">
        <v>2</v>
      </c>
      <c r="D73" s="23">
        <v>1700000</v>
      </c>
      <c r="E73" s="9">
        <v>43</v>
      </c>
      <c r="F73" s="7">
        <v>24850000</v>
      </c>
    </row>
    <row r="74" spans="1:6" ht="15.75" x14ac:dyDescent="0.25">
      <c r="A74" s="8">
        <v>67</v>
      </c>
      <c r="B74" s="4" t="s">
        <v>80</v>
      </c>
      <c r="C74" s="7">
        <v>4</v>
      </c>
      <c r="D74" s="23">
        <v>3400000</v>
      </c>
      <c r="E74" s="9">
        <v>67</v>
      </c>
      <c r="F74" s="7">
        <v>39650000</v>
      </c>
    </row>
    <row r="75" spans="1:6" ht="15.75" x14ac:dyDescent="0.25">
      <c r="A75" s="8">
        <v>68</v>
      </c>
      <c r="B75" s="4" t="s">
        <v>81</v>
      </c>
      <c r="C75" s="7">
        <v>1</v>
      </c>
      <c r="D75" s="23">
        <v>1450000</v>
      </c>
      <c r="E75" s="9">
        <v>71</v>
      </c>
      <c r="F75" s="7">
        <v>42550000</v>
      </c>
    </row>
    <row r="76" spans="1:6" ht="15.75" x14ac:dyDescent="0.25">
      <c r="A76" s="8">
        <v>69</v>
      </c>
      <c r="B76" s="4" t="s">
        <v>82</v>
      </c>
      <c r="C76" s="7">
        <v>0</v>
      </c>
      <c r="D76" s="23">
        <v>0</v>
      </c>
      <c r="E76" s="9">
        <v>40</v>
      </c>
      <c r="F76" s="7">
        <v>24900000</v>
      </c>
    </row>
    <row r="77" spans="1:6" ht="15.75" x14ac:dyDescent="0.25">
      <c r="A77" s="8">
        <v>70</v>
      </c>
      <c r="B77" s="4" t="s">
        <v>83</v>
      </c>
      <c r="C77" s="7">
        <v>0</v>
      </c>
      <c r="D77" s="23">
        <v>0</v>
      </c>
      <c r="E77" s="9">
        <v>13</v>
      </c>
      <c r="F77" s="7">
        <v>7550000</v>
      </c>
    </row>
    <row r="78" spans="1:6" ht="15.75" x14ac:dyDescent="0.25">
      <c r="A78" s="8">
        <v>71</v>
      </c>
      <c r="B78" s="4" t="s">
        <v>84</v>
      </c>
      <c r="C78" s="7">
        <v>0</v>
      </c>
      <c r="D78" s="23">
        <v>0</v>
      </c>
      <c r="E78" s="9">
        <v>35</v>
      </c>
      <c r="F78" s="7">
        <v>20350000</v>
      </c>
    </row>
    <row r="79" spans="1:6" ht="15.75" x14ac:dyDescent="0.25">
      <c r="A79" s="8">
        <v>72</v>
      </c>
      <c r="B79" s="4" t="s">
        <v>85</v>
      </c>
      <c r="C79" s="7">
        <v>0</v>
      </c>
      <c r="D79" s="23">
        <v>0</v>
      </c>
      <c r="E79" s="9">
        <v>22</v>
      </c>
      <c r="F79" s="7">
        <v>12900000</v>
      </c>
    </row>
    <row r="80" spans="1:6" ht="15.75" x14ac:dyDescent="0.25">
      <c r="A80" s="8">
        <v>73</v>
      </c>
      <c r="B80" s="4" t="s">
        <v>86</v>
      </c>
      <c r="C80" s="7">
        <v>2</v>
      </c>
      <c r="D80" s="23">
        <v>1700000</v>
      </c>
      <c r="E80" s="9">
        <v>102</v>
      </c>
      <c r="F80" s="7">
        <v>59800000</v>
      </c>
    </row>
    <row r="81" spans="1:6" ht="15.75" x14ac:dyDescent="0.25">
      <c r="A81" s="8">
        <v>74</v>
      </c>
      <c r="B81" s="4" t="s">
        <v>87</v>
      </c>
      <c r="C81" s="7">
        <v>0</v>
      </c>
      <c r="D81" s="23">
        <v>0</v>
      </c>
      <c r="E81" s="9">
        <v>67</v>
      </c>
      <c r="F81" s="7">
        <v>40450000</v>
      </c>
    </row>
    <row r="82" spans="1:6" ht="15.75" x14ac:dyDescent="0.25">
      <c r="A82" s="8">
        <v>75</v>
      </c>
      <c r="B82" s="4" t="s">
        <v>88</v>
      </c>
      <c r="C82" s="7">
        <v>0</v>
      </c>
      <c r="D82" s="23">
        <v>0</v>
      </c>
      <c r="E82" s="9">
        <v>23</v>
      </c>
      <c r="F82" s="7">
        <v>13750000</v>
      </c>
    </row>
    <row r="83" spans="1:6" ht="15.75" x14ac:dyDescent="0.25">
      <c r="A83" s="8">
        <v>76</v>
      </c>
      <c r="B83" s="4" t="s">
        <v>89</v>
      </c>
      <c r="C83" s="7">
        <v>0</v>
      </c>
      <c r="D83" s="23">
        <v>0</v>
      </c>
      <c r="E83" s="9">
        <v>22</v>
      </c>
      <c r="F83" s="7">
        <v>13300000</v>
      </c>
    </row>
    <row r="84" spans="1:6" ht="15.75" x14ac:dyDescent="0.25">
      <c r="A84" s="8">
        <v>77</v>
      </c>
      <c r="B84" s="4" t="s">
        <v>90</v>
      </c>
      <c r="C84" s="7">
        <v>1</v>
      </c>
      <c r="D84" s="23">
        <v>1450000</v>
      </c>
      <c r="E84" s="9">
        <v>36</v>
      </c>
      <c r="F84" s="7">
        <v>20800000</v>
      </c>
    </row>
    <row r="85" spans="1:6" ht="15.75" x14ac:dyDescent="0.25">
      <c r="A85" s="8">
        <v>78</v>
      </c>
      <c r="B85" s="4" t="s">
        <v>91</v>
      </c>
      <c r="C85" s="7">
        <v>0</v>
      </c>
      <c r="D85" s="23">
        <v>0</v>
      </c>
      <c r="E85" s="9">
        <v>70</v>
      </c>
      <c r="F85" s="7">
        <v>43100000</v>
      </c>
    </row>
    <row r="86" spans="1:6" ht="15.75" x14ac:dyDescent="0.25">
      <c r="A86" s="8">
        <v>79</v>
      </c>
      <c r="B86" s="4" t="s">
        <v>92</v>
      </c>
      <c r="C86" s="7">
        <v>0</v>
      </c>
      <c r="D86" s="23">
        <v>0</v>
      </c>
      <c r="E86" s="9">
        <v>126</v>
      </c>
      <c r="F86" s="7">
        <v>74700000</v>
      </c>
    </row>
    <row r="87" spans="1:6" ht="15.75" x14ac:dyDescent="0.25">
      <c r="A87" s="8">
        <v>80</v>
      </c>
      <c r="B87" s="4" t="s">
        <v>93</v>
      </c>
      <c r="C87" s="7">
        <v>3</v>
      </c>
      <c r="D87" s="23">
        <v>3150000</v>
      </c>
      <c r="E87" s="9">
        <v>40</v>
      </c>
      <c r="F87" s="7">
        <v>24300000</v>
      </c>
    </row>
    <row r="88" spans="1:6" ht="15.75" x14ac:dyDescent="0.25">
      <c r="A88" s="8">
        <v>81</v>
      </c>
      <c r="B88" s="4" t="s">
        <v>94</v>
      </c>
      <c r="C88" s="7">
        <v>0</v>
      </c>
      <c r="D88" s="23">
        <v>0</v>
      </c>
      <c r="E88" s="9">
        <v>53</v>
      </c>
      <c r="F88" s="7">
        <v>32250000</v>
      </c>
    </row>
    <row r="89" spans="1:6" ht="15.75" x14ac:dyDescent="0.25">
      <c r="A89" s="8">
        <v>82</v>
      </c>
      <c r="B89" s="10" t="s">
        <v>95</v>
      </c>
      <c r="C89" s="7">
        <v>0</v>
      </c>
      <c r="D89" s="23">
        <v>0</v>
      </c>
      <c r="E89" s="9">
        <v>71</v>
      </c>
      <c r="F89" s="7">
        <v>47450000</v>
      </c>
    </row>
    <row r="90" spans="1:6" ht="15.75" x14ac:dyDescent="0.25">
      <c r="A90" s="8">
        <v>83</v>
      </c>
      <c r="B90" s="4" t="s">
        <v>96</v>
      </c>
      <c r="C90" s="7">
        <v>6</v>
      </c>
      <c r="D90" s="23">
        <v>5100000</v>
      </c>
      <c r="E90" s="9">
        <v>83</v>
      </c>
      <c r="F90" s="7">
        <v>50850000</v>
      </c>
    </row>
    <row r="91" spans="1:6" ht="15.75" x14ac:dyDescent="0.25">
      <c r="A91" s="8">
        <v>84</v>
      </c>
      <c r="B91" s="4" t="s">
        <v>97</v>
      </c>
      <c r="C91" s="7">
        <v>11</v>
      </c>
      <c r="D91" s="23">
        <v>9350000</v>
      </c>
      <c r="E91" s="9">
        <v>122</v>
      </c>
      <c r="F91" s="7">
        <v>73300000</v>
      </c>
    </row>
    <row r="92" spans="1:6" ht="15.75" x14ac:dyDescent="0.25">
      <c r="A92" s="8">
        <v>85</v>
      </c>
      <c r="B92" s="4" t="s">
        <v>98</v>
      </c>
      <c r="C92" s="7">
        <v>0</v>
      </c>
      <c r="D92" s="23">
        <v>0</v>
      </c>
      <c r="E92" s="9">
        <v>91</v>
      </c>
      <c r="F92" s="7">
        <v>54750000</v>
      </c>
    </row>
    <row r="93" spans="1:6" ht="15.75" x14ac:dyDescent="0.25">
      <c r="A93" s="8">
        <v>86</v>
      </c>
      <c r="B93" s="4" t="s">
        <v>99</v>
      </c>
      <c r="C93" s="7">
        <v>1</v>
      </c>
      <c r="D93" s="23">
        <v>850000</v>
      </c>
      <c r="E93" s="9">
        <v>57</v>
      </c>
      <c r="F93" s="7">
        <v>33050000</v>
      </c>
    </row>
    <row r="94" spans="1:6" ht="15.75" x14ac:dyDescent="0.25">
      <c r="A94" s="8">
        <v>87</v>
      </c>
      <c r="B94" s="4" t="s">
        <v>100</v>
      </c>
      <c r="C94" s="7">
        <v>9</v>
      </c>
      <c r="D94" s="23">
        <v>10050000</v>
      </c>
      <c r="E94" s="9">
        <v>61</v>
      </c>
      <c r="F94" s="7">
        <v>37850000</v>
      </c>
    </row>
    <row r="95" spans="1:6" ht="15.75" x14ac:dyDescent="0.25">
      <c r="A95" s="8">
        <v>88</v>
      </c>
      <c r="B95" s="4" t="s">
        <v>101</v>
      </c>
      <c r="C95" s="7">
        <v>0</v>
      </c>
      <c r="D95" s="23">
        <v>0</v>
      </c>
      <c r="E95" s="9">
        <v>120</v>
      </c>
      <c r="F95" s="7">
        <v>73300000</v>
      </c>
    </row>
    <row r="96" spans="1:6" ht="15.75" x14ac:dyDescent="0.25">
      <c r="A96" s="8">
        <v>89</v>
      </c>
      <c r="B96" s="4" t="s">
        <v>102</v>
      </c>
      <c r="C96" s="7">
        <v>0</v>
      </c>
      <c r="D96" s="23">
        <v>0</v>
      </c>
      <c r="E96" s="9">
        <v>274</v>
      </c>
      <c r="F96" s="7">
        <v>166400000</v>
      </c>
    </row>
    <row r="97" spans="1:6" ht="15.75" x14ac:dyDescent="0.25">
      <c r="A97" s="8">
        <v>90</v>
      </c>
      <c r="B97" s="4" t="s">
        <v>103</v>
      </c>
      <c r="C97" s="7">
        <v>2</v>
      </c>
      <c r="D97" s="23">
        <v>2300000</v>
      </c>
      <c r="E97" s="9">
        <v>53</v>
      </c>
      <c r="F97" s="7">
        <v>32650000</v>
      </c>
    </row>
    <row r="98" spans="1:6" ht="15.75" x14ac:dyDescent="0.25">
      <c r="A98" s="8">
        <v>91</v>
      </c>
      <c r="B98" s="4" t="s">
        <v>104</v>
      </c>
      <c r="C98" s="7">
        <v>1</v>
      </c>
      <c r="D98" s="23">
        <v>850000</v>
      </c>
      <c r="E98" s="9">
        <v>36</v>
      </c>
      <c r="F98" s="7">
        <v>21400000</v>
      </c>
    </row>
    <row r="99" spans="1:6" ht="15.75" x14ac:dyDescent="0.25">
      <c r="A99" s="8">
        <v>92</v>
      </c>
      <c r="B99" s="4" t="s">
        <v>105</v>
      </c>
      <c r="C99" s="7">
        <v>2</v>
      </c>
      <c r="D99" s="23">
        <v>1700000</v>
      </c>
      <c r="E99" s="9">
        <v>56</v>
      </c>
      <c r="F99" s="7">
        <v>36900000</v>
      </c>
    </row>
    <row r="100" spans="1:6" ht="15.75" x14ac:dyDescent="0.25">
      <c r="A100" s="8">
        <v>93</v>
      </c>
      <c r="B100" s="4" t="s">
        <v>106</v>
      </c>
      <c r="C100" s="7">
        <v>5</v>
      </c>
      <c r="D100" s="23">
        <v>4850000</v>
      </c>
      <c r="E100" s="9">
        <v>82</v>
      </c>
      <c r="F100" s="7">
        <v>52800000</v>
      </c>
    </row>
    <row r="101" spans="1:6" ht="15.75" x14ac:dyDescent="0.25">
      <c r="A101" s="8">
        <v>94</v>
      </c>
      <c r="B101" s="4" t="s">
        <v>107</v>
      </c>
      <c r="C101" s="7">
        <v>2</v>
      </c>
      <c r="D101" s="23">
        <v>1700000</v>
      </c>
      <c r="E101" s="9">
        <v>41</v>
      </c>
      <c r="F101" s="7">
        <v>25450000</v>
      </c>
    </row>
    <row r="102" spans="1:6" ht="24" customHeight="1" x14ac:dyDescent="0.2">
      <c r="A102" s="97" t="s">
        <v>150</v>
      </c>
      <c r="B102" s="98"/>
      <c r="C102" s="73">
        <f>SUM(C8:C101)</f>
        <v>4429</v>
      </c>
      <c r="D102" s="74">
        <f>SUM(D8:D101)</f>
        <v>4438670000</v>
      </c>
      <c r="E102" s="73">
        <f>SUM(E8:E101)</f>
        <v>48328</v>
      </c>
      <c r="F102" s="73">
        <f>SUM(F8:F101)</f>
        <v>31920360000</v>
      </c>
    </row>
    <row r="104" spans="1:6" x14ac:dyDescent="0.2">
      <c r="C104" s="27"/>
    </row>
  </sheetData>
  <mergeCells count="8">
    <mergeCell ref="A1:F1"/>
    <mergeCell ref="A2:F3"/>
    <mergeCell ref="A4:F4"/>
    <mergeCell ref="A102:B102"/>
    <mergeCell ref="B6:B7"/>
    <mergeCell ref="C6:D6"/>
    <mergeCell ref="E6:F6"/>
    <mergeCell ref="A6:A7"/>
  </mergeCells>
  <pageMargins left="0.70866141732283472" right="0.70866141732283472" top="0.74803149606299213" bottom="0.74803149606299213" header="0.31496062992125984" footer="0.31496062992125984"/>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7"/>
  <sheetViews>
    <sheetView topLeftCell="B96" workbookViewId="0">
      <selection activeCell="E109" sqref="E109"/>
    </sheetView>
  </sheetViews>
  <sheetFormatPr defaultColWidth="9.140625" defaultRowHeight="15.75" x14ac:dyDescent="0.25"/>
  <cols>
    <col min="1" max="1" width="9.28515625" style="3" bestFit="1" customWidth="1"/>
    <col min="2" max="2" width="29.85546875" style="3" customWidth="1"/>
    <col min="3" max="3" width="18" style="3" customWidth="1"/>
    <col min="4" max="4" width="17.85546875" style="3" customWidth="1"/>
    <col min="5" max="5" width="15.42578125" style="3" bestFit="1" customWidth="1"/>
    <col min="6" max="6" width="19.85546875" style="3" customWidth="1"/>
    <col min="7" max="7" width="9.28515625" style="3" customWidth="1"/>
    <col min="8" max="8" width="16.85546875" style="3" bestFit="1" customWidth="1"/>
    <col min="9" max="9" width="14.28515625" style="3" bestFit="1" customWidth="1"/>
    <col min="10" max="11" width="15.42578125" style="3" bestFit="1" customWidth="1"/>
    <col min="12" max="16384" width="9.140625" style="3"/>
  </cols>
  <sheetData>
    <row r="1" spans="1:12" ht="21.75" customHeight="1" x14ac:dyDescent="0.25">
      <c r="A1" s="82" t="s">
        <v>147</v>
      </c>
      <c r="B1" s="82"/>
      <c r="C1" s="82"/>
      <c r="D1" s="82"/>
      <c r="E1" s="82"/>
      <c r="F1" s="82"/>
      <c r="G1" s="56"/>
      <c r="H1" s="56"/>
      <c r="I1" s="56"/>
      <c r="J1" s="56"/>
      <c r="K1" s="56"/>
      <c r="L1" s="56"/>
    </row>
    <row r="2" spans="1:12" ht="25.5" customHeight="1" x14ac:dyDescent="0.25">
      <c r="A2" s="100" t="s">
        <v>161</v>
      </c>
      <c r="B2" s="100"/>
      <c r="C2" s="100"/>
      <c r="D2" s="100"/>
      <c r="E2" s="100"/>
      <c r="F2" s="100"/>
      <c r="G2" s="81"/>
      <c r="H2" s="81"/>
      <c r="I2" s="81"/>
      <c r="J2" s="81"/>
      <c r="K2" s="81"/>
      <c r="L2" s="81"/>
    </row>
    <row r="3" spans="1:12" ht="12" customHeight="1" x14ac:dyDescent="0.25">
      <c r="A3" s="100"/>
      <c r="B3" s="100"/>
      <c r="C3" s="100"/>
      <c r="D3" s="100"/>
      <c r="E3" s="100"/>
      <c r="F3" s="100"/>
      <c r="G3" s="55"/>
      <c r="H3" s="55"/>
      <c r="I3" s="55"/>
      <c r="J3" s="55"/>
      <c r="K3" s="55"/>
      <c r="L3" s="55"/>
    </row>
    <row r="4" spans="1:12" ht="16.5" x14ac:dyDescent="0.25">
      <c r="A4" s="91" t="s">
        <v>155</v>
      </c>
      <c r="B4" s="91"/>
      <c r="C4" s="91"/>
      <c r="D4" s="91"/>
      <c r="E4" s="91"/>
      <c r="F4" s="91"/>
      <c r="G4" s="32"/>
      <c r="H4" s="32"/>
      <c r="I4" s="32"/>
      <c r="J4" s="32"/>
      <c r="K4" s="32"/>
      <c r="L4" s="32"/>
    </row>
    <row r="5" spans="1:12" ht="6" customHeight="1" x14ac:dyDescent="0.25">
      <c r="A5" s="66"/>
      <c r="B5" s="66"/>
      <c r="C5" s="66"/>
      <c r="D5" s="66"/>
      <c r="E5" s="66"/>
      <c r="F5" s="66"/>
      <c r="G5" s="32"/>
      <c r="H5" s="32"/>
      <c r="I5" s="32"/>
      <c r="J5" s="32"/>
      <c r="K5" s="32"/>
      <c r="L5" s="32"/>
    </row>
    <row r="6" spans="1:12" s="15" customFormat="1" ht="19.5" customHeight="1" x14ac:dyDescent="0.25">
      <c r="A6" s="94" t="s">
        <v>5</v>
      </c>
      <c r="B6" s="96" t="s">
        <v>108</v>
      </c>
      <c r="C6" s="96" t="s">
        <v>131</v>
      </c>
      <c r="D6" s="96"/>
      <c r="E6" s="96" t="s">
        <v>132</v>
      </c>
      <c r="F6" s="96"/>
    </row>
    <row r="7" spans="1:12" s="15" customFormat="1" ht="20.25" customHeight="1" x14ac:dyDescent="0.25">
      <c r="A7" s="95"/>
      <c r="B7" s="96"/>
      <c r="C7" s="16" t="s">
        <v>11</v>
      </c>
      <c r="D7" s="16" t="s">
        <v>109</v>
      </c>
      <c r="E7" s="16" t="s">
        <v>11</v>
      </c>
      <c r="F7" s="16" t="s">
        <v>109</v>
      </c>
    </row>
    <row r="8" spans="1:12" x14ac:dyDescent="0.25">
      <c r="A8" s="8">
        <v>1</v>
      </c>
      <c r="B8" s="4" t="s">
        <v>14</v>
      </c>
      <c r="C8" s="7">
        <v>149</v>
      </c>
      <c r="D8" s="7">
        <v>186300000</v>
      </c>
      <c r="E8" s="7">
        <v>1807</v>
      </c>
      <c r="F8" s="7">
        <v>1339185000</v>
      </c>
    </row>
    <row r="9" spans="1:12" x14ac:dyDescent="0.25">
      <c r="A9" s="8">
        <v>2</v>
      </c>
      <c r="B9" s="4" t="s">
        <v>15</v>
      </c>
      <c r="C9" s="7">
        <v>92</v>
      </c>
      <c r="D9" s="7">
        <v>113850000</v>
      </c>
      <c r="E9" s="7">
        <v>1156</v>
      </c>
      <c r="F9" s="7">
        <v>844080000</v>
      </c>
    </row>
    <row r="10" spans="1:12" x14ac:dyDescent="0.25">
      <c r="A10" s="8">
        <v>3</v>
      </c>
      <c r="B10" s="4" t="s">
        <v>16</v>
      </c>
      <c r="C10" s="7">
        <v>190</v>
      </c>
      <c r="D10" s="7">
        <v>241500000</v>
      </c>
      <c r="E10" s="7">
        <v>2216</v>
      </c>
      <c r="F10" s="7">
        <v>1653480000</v>
      </c>
    </row>
    <row r="11" spans="1:12" x14ac:dyDescent="0.25">
      <c r="A11" s="8">
        <v>4</v>
      </c>
      <c r="B11" s="4" t="s">
        <v>17</v>
      </c>
      <c r="C11" s="7">
        <v>61</v>
      </c>
      <c r="D11" s="7">
        <v>77050000</v>
      </c>
      <c r="E11" s="7">
        <v>752</v>
      </c>
      <c r="F11" s="7">
        <v>549860000</v>
      </c>
    </row>
    <row r="12" spans="1:12" x14ac:dyDescent="0.25">
      <c r="A12" s="8">
        <v>5</v>
      </c>
      <c r="B12" s="4" t="s">
        <v>18</v>
      </c>
      <c r="C12" s="7">
        <v>56</v>
      </c>
      <c r="D12" s="7">
        <v>71300000</v>
      </c>
      <c r="E12" s="7">
        <v>856</v>
      </c>
      <c r="F12" s="7">
        <v>639080000</v>
      </c>
    </row>
    <row r="13" spans="1:12" x14ac:dyDescent="0.25">
      <c r="A13" s="8">
        <v>6</v>
      </c>
      <c r="B13" s="4" t="s">
        <v>19</v>
      </c>
      <c r="C13" s="7">
        <v>10</v>
      </c>
      <c r="D13" s="7">
        <v>17250000</v>
      </c>
      <c r="E13" s="7">
        <v>640</v>
      </c>
      <c r="F13" s="7">
        <v>471100000</v>
      </c>
    </row>
    <row r="14" spans="1:12" x14ac:dyDescent="0.25">
      <c r="A14" s="8">
        <v>7</v>
      </c>
      <c r="B14" s="4" t="s">
        <v>20</v>
      </c>
      <c r="C14" s="7">
        <v>78</v>
      </c>
      <c r="D14" s="7">
        <v>103500000</v>
      </c>
      <c r="E14" s="7">
        <v>846</v>
      </c>
      <c r="F14" s="7">
        <v>648030000</v>
      </c>
    </row>
    <row r="15" spans="1:12" x14ac:dyDescent="0.25">
      <c r="A15" s="8">
        <v>8</v>
      </c>
      <c r="B15" s="4" t="s">
        <v>21</v>
      </c>
      <c r="C15" s="7">
        <v>24</v>
      </c>
      <c r="D15" s="7">
        <v>40250000</v>
      </c>
      <c r="E15" s="7">
        <v>615</v>
      </c>
      <c r="F15" s="7">
        <v>469725000</v>
      </c>
    </row>
    <row r="16" spans="1:12" x14ac:dyDescent="0.25">
      <c r="A16" s="8">
        <v>9</v>
      </c>
      <c r="B16" s="4" t="s">
        <v>22</v>
      </c>
      <c r="C16" s="7">
        <v>34</v>
      </c>
      <c r="D16" s="7">
        <v>41400000</v>
      </c>
      <c r="E16" s="7">
        <v>493</v>
      </c>
      <c r="F16" s="7">
        <v>366915000</v>
      </c>
    </row>
    <row r="17" spans="1:10" x14ac:dyDescent="0.25">
      <c r="A17" s="8">
        <v>10</v>
      </c>
      <c r="B17" s="4" t="s">
        <v>23</v>
      </c>
      <c r="C17" s="7">
        <v>36</v>
      </c>
      <c r="D17" s="7">
        <v>47150000</v>
      </c>
      <c r="E17" s="7">
        <v>374</v>
      </c>
      <c r="F17" s="7">
        <v>275270000</v>
      </c>
    </row>
    <row r="18" spans="1:10" x14ac:dyDescent="0.25">
      <c r="A18" s="8">
        <v>11</v>
      </c>
      <c r="B18" s="4" t="s">
        <v>24</v>
      </c>
      <c r="C18" s="7">
        <v>65</v>
      </c>
      <c r="D18" s="7">
        <v>81650000</v>
      </c>
      <c r="E18" s="7">
        <v>740</v>
      </c>
      <c r="F18" s="7">
        <v>560000000</v>
      </c>
    </row>
    <row r="19" spans="1:10" x14ac:dyDescent="0.25">
      <c r="A19" s="8">
        <v>12</v>
      </c>
      <c r="B19" s="4" t="s">
        <v>25</v>
      </c>
      <c r="C19" s="7">
        <v>80</v>
      </c>
      <c r="D19" s="7">
        <v>98900000</v>
      </c>
      <c r="E19" s="7">
        <v>1013</v>
      </c>
      <c r="F19" s="7">
        <v>761015000</v>
      </c>
    </row>
    <row r="20" spans="1:10" x14ac:dyDescent="0.25">
      <c r="A20" s="8">
        <v>13</v>
      </c>
      <c r="B20" s="4" t="s">
        <v>26</v>
      </c>
      <c r="C20" s="7">
        <v>38</v>
      </c>
      <c r="D20" s="7">
        <v>49450000</v>
      </c>
      <c r="E20" s="7">
        <v>359</v>
      </c>
      <c r="F20" s="7">
        <v>277345000</v>
      </c>
    </row>
    <row r="21" spans="1:10" x14ac:dyDescent="0.25">
      <c r="A21" s="8">
        <v>14</v>
      </c>
      <c r="B21" s="4" t="s">
        <v>27</v>
      </c>
      <c r="C21" s="7">
        <v>56</v>
      </c>
      <c r="D21" s="7">
        <v>72450000</v>
      </c>
      <c r="E21" s="7">
        <v>558</v>
      </c>
      <c r="F21" s="7">
        <v>423590000</v>
      </c>
    </row>
    <row r="22" spans="1:10" x14ac:dyDescent="0.25">
      <c r="A22" s="8">
        <v>15</v>
      </c>
      <c r="B22" s="4" t="s">
        <v>28</v>
      </c>
      <c r="C22" s="7">
        <v>25</v>
      </c>
      <c r="D22" s="7">
        <v>31050000</v>
      </c>
      <c r="E22" s="7">
        <v>288</v>
      </c>
      <c r="F22" s="7">
        <v>218240000</v>
      </c>
    </row>
    <row r="23" spans="1:10" x14ac:dyDescent="0.25">
      <c r="A23" s="8">
        <v>16</v>
      </c>
      <c r="B23" s="4" t="s">
        <v>29</v>
      </c>
      <c r="C23" s="7"/>
      <c r="D23" s="7"/>
      <c r="E23" s="7"/>
      <c r="F23" s="7"/>
      <c r="G23" s="26"/>
      <c r="H23" s="26"/>
      <c r="I23" s="26"/>
      <c r="J23" s="26"/>
    </row>
    <row r="24" spans="1:10" x14ac:dyDescent="0.25">
      <c r="A24" s="8">
        <v>17</v>
      </c>
      <c r="B24" s="4" t="s">
        <v>30</v>
      </c>
      <c r="C24" s="7">
        <v>38</v>
      </c>
      <c r="D24" s="7">
        <v>48300000</v>
      </c>
      <c r="E24" s="7">
        <v>545</v>
      </c>
      <c r="F24" s="7">
        <v>407675000</v>
      </c>
    </row>
    <row r="25" spans="1:10" x14ac:dyDescent="0.25">
      <c r="A25" s="8">
        <v>18</v>
      </c>
      <c r="B25" s="4" t="s">
        <v>31</v>
      </c>
      <c r="C25" s="7">
        <v>34</v>
      </c>
      <c r="D25" s="7">
        <v>43700000</v>
      </c>
      <c r="E25" s="7">
        <v>438</v>
      </c>
      <c r="F25" s="7">
        <v>327090000</v>
      </c>
    </row>
    <row r="26" spans="1:10" x14ac:dyDescent="0.25">
      <c r="A26" s="8">
        <v>19</v>
      </c>
      <c r="B26" s="4" t="s">
        <v>32</v>
      </c>
      <c r="C26" s="7">
        <v>39</v>
      </c>
      <c r="D26" s="7">
        <v>48300000</v>
      </c>
      <c r="E26" s="7">
        <v>499</v>
      </c>
      <c r="F26" s="7">
        <v>368745000</v>
      </c>
    </row>
    <row r="27" spans="1:10" x14ac:dyDescent="0.25">
      <c r="A27" s="8">
        <v>20</v>
      </c>
      <c r="B27" s="4" t="s">
        <v>33</v>
      </c>
      <c r="C27" s="7">
        <v>44</v>
      </c>
      <c r="D27" s="7">
        <v>55200000</v>
      </c>
      <c r="E27" s="7">
        <v>416</v>
      </c>
      <c r="F27" s="7">
        <v>308980000</v>
      </c>
    </row>
    <row r="28" spans="1:10" x14ac:dyDescent="0.25">
      <c r="A28" s="8">
        <v>21</v>
      </c>
      <c r="B28" s="4" t="s">
        <v>34</v>
      </c>
      <c r="C28" s="7">
        <v>70</v>
      </c>
      <c r="D28" s="7">
        <v>90850000</v>
      </c>
      <c r="E28" s="7">
        <v>598</v>
      </c>
      <c r="F28" s="7">
        <v>446390000</v>
      </c>
    </row>
    <row r="29" spans="1:10" x14ac:dyDescent="0.25">
      <c r="A29" s="8">
        <v>22</v>
      </c>
      <c r="B29" s="4" t="s">
        <v>35</v>
      </c>
      <c r="C29" s="7">
        <v>42</v>
      </c>
      <c r="D29" s="7">
        <v>55200000</v>
      </c>
      <c r="E29" s="7">
        <v>493</v>
      </c>
      <c r="F29" s="7">
        <v>370515000</v>
      </c>
    </row>
    <row r="30" spans="1:10" x14ac:dyDescent="0.25">
      <c r="A30" s="8">
        <v>23</v>
      </c>
      <c r="B30" s="4" t="s">
        <v>36</v>
      </c>
      <c r="C30" s="7">
        <v>42</v>
      </c>
      <c r="D30" s="7">
        <v>54050000</v>
      </c>
      <c r="E30" s="7">
        <v>611</v>
      </c>
      <c r="F30" s="7">
        <v>459505000</v>
      </c>
    </row>
    <row r="31" spans="1:10" x14ac:dyDescent="0.25">
      <c r="A31" s="8">
        <v>24</v>
      </c>
      <c r="B31" s="4" t="s">
        <v>37</v>
      </c>
      <c r="C31" s="7">
        <v>3</v>
      </c>
      <c r="D31" s="7">
        <v>3450000</v>
      </c>
      <c r="E31" s="7">
        <v>56</v>
      </c>
      <c r="F31" s="7">
        <v>40980000</v>
      </c>
    </row>
    <row r="32" spans="1:10" x14ac:dyDescent="0.25">
      <c r="A32" s="8">
        <v>25</v>
      </c>
      <c r="B32" s="4" t="s">
        <v>38</v>
      </c>
      <c r="C32" s="7">
        <v>60</v>
      </c>
      <c r="D32" s="7">
        <v>74750000</v>
      </c>
      <c r="E32" s="7">
        <v>683</v>
      </c>
      <c r="F32" s="7">
        <v>517165000</v>
      </c>
    </row>
    <row r="33" spans="1:6" x14ac:dyDescent="0.25">
      <c r="A33" s="8">
        <v>26</v>
      </c>
      <c r="B33" s="4" t="s">
        <v>39</v>
      </c>
      <c r="C33" s="7">
        <v>56</v>
      </c>
      <c r="D33" s="7">
        <v>75900000</v>
      </c>
      <c r="E33" s="7">
        <v>1039</v>
      </c>
      <c r="F33" s="7">
        <v>793545000</v>
      </c>
    </row>
    <row r="34" spans="1:6" x14ac:dyDescent="0.25">
      <c r="A34" s="8">
        <v>27</v>
      </c>
      <c r="B34" s="4" t="s">
        <v>40</v>
      </c>
      <c r="C34" s="7">
        <v>63</v>
      </c>
      <c r="D34" s="7">
        <v>81650000</v>
      </c>
      <c r="E34" s="7">
        <v>587</v>
      </c>
      <c r="F34" s="7">
        <v>451785000</v>
      </c>
    </row>
    <row r="35" spans="1:6" s="14" customFormat="1" x14ac:dyDescent="0.25">
      <c r="A35" s="8">
        <v>28</v>
      </c>
      <c r="B35" s="4" t="s">
        <v>41</v>
      </c>
      <c r="C35" s="7">
        <v>78</v>
      </c>
      <c r="D35" s="7">
        <v>108100000</v>
      </c>
      <c r="E35" s="7">
        <v>568</v>
      </c>
      <c r="F35" s="7">
        <v>453340000</v>
      </c>
    </row>
    <row r="36" spans="1:6" x14ac:dyDescent="0.25">
      <c r="A36" s="8">
        <v>29</v>
      </c>
      <c r="B36" s="4" t="s">
        <v>42</v>
      </c>
      <c r="C36" s="7">
        <v>102</v>
      </c>
      <c r="D36" s="7">
        <v>131100000</v>
      </c>
      <c r="E36" s="7">
        <v>849</v>
      </c>
      <c r="F36" s="7">
        <v>651495000</v>
      </c>
    </row>
    <row r="37" spans="1:6" x14ac:dyDescent="0.25">
      <c r="A37" s="8">
        <v>30</v>
      </c>
      <c r="B37" s="4" t="s">
        <v>43</v>
      </c>
      <c r="C37" s="7">
        <v>76</v>
      </c>
      <c r="D37" s="7">
        <v>96600000</v>
      </c>
      <c r="E37" s="7">
        <v>575</v>
      </c>
      <c r="F37" s="7">
        <v>449525000</v>
      </c>
    </row>
    <row r="38" spans="1:6" x14ac:dyDescent="0.25">
      <c r="A38" s="8">
        <v>31</v>
      </c>
      <c r="B38" s="4" t="s">
        <v>44</v>
      </c>
      <c r="C38" s="7">
        <v>93</v>
      </c>
      <c r="D38" s="7">
        <v>117300000</v>
      </c>
      <c r="E38" s="7">
        <v>894</v>
      </c>
      <c r="F38" s="7">
        <v>676770000</v>
      </c>
    </row>
    <row r="39" spans="1:6" x14ac:dyDescent="0.25">
      <c r="A39" s="8">
        <v>32</v>
      </c>
      <c r="B39" s="4" t="s">
        <v>45</v>
      </c>
      <c r="C39" s="7">
        <v>38</v>
      </c>
      <c r="D39" s="7">
        <v>47150000</v>
      </c>
      <c r="E39" s="7">
        <v>292</v>
      </c>
      <c r="F39" s="7">
        <v>220060000</v>
      </c>
    </row>
    <row r="40" spans="1:6" x14ac:dyDescent="0.25">
      <c r="A40" s="8">
        <v>33</v>
      </c>
      <c r="B40" s="4" t="s">
        <v>46</v>
      </c>
      <c r="C40" s="7">
        <v>47</v>
      </c>
      <c r="D40" s="7">
        <v>59800000</v>
      </c>
      <c r="E40" s="7">
        <v>471</v>
      </c>
      <c r="F40" s="7">
        <v>360405000</v>
      </c>
    </row>
    <row r="41" spans="1:6" x14ac:dyDescent="0.25">
      <c r="A41" s="8">
        <v>34</v>
      </c>
      <c r="B41" s="4" t="s">
        <v>47</v>
      </c>
      <c r="C41" s="7">
        <v>12</v>
      </c>
      <c r="D41" s="7">
        <v>14950000</v>
      </c>
      <c r="E41" s="7">
        <v>144</v>
      </c>
      <c r="F41" s="7">
        <v>103220000</v>
      </c>
    </row>
    <row r="42" spans="1:6" x14ac:dyDescent="0.25">
      <c r="A42" s="8">
        <v>35</v>
      </c>
      <c r="B42" s="4" t="s">
        <v>48</v>
      </c>
      <c r="C42" s="7">
        <v>47</v>
      </c>
      <c r="D42" s="7">
        <v>62100000</v>
      </c>
      <c r="E42" s="7">
        <v>608</v>
      </c>
      <c r="F42" s="7">
        <v>465240000</v>
      </c>
    </row>
    <row r="43" spans="1:6" x14ac:dyDescent="0.25">
      <c r="A43" s="8">
        <v>36</v>
      </c>
      <c r="B43" s="4" t="s">
        <v>49</v>
      </c>
      <c r="C43" s="7">
        <v>13</v>
      </c>
      <c r="D43" s="7">
        <v>16100000</v>
      </c>
      <c r="E43" s="7">
        <v>167</v>
      </c>
      <c r="F43" s="7">
        <v>123185000</v>
      </c>
    </row>
    <row r="44" spans="1:6" x14ac:dyDescent="0.25">
      <c r="A44" s="8">
        <v>37</v>
      </c>
      <c r="B44" s="4" t="s">
        <v>50</v>
      </c>
      <c r="C44" s="7">
        <v>41</v>
      </c>
      <c r="D44" s="7">
        <v>51750000</v>
      </c>
      <c r="E44" s="7">
        <v>447</v>
      </c>
      <c r="F44" s="7">
        <v>338385000</v>
      </c>
    </row>
    <row r="45" spans="1:6" x14ac:dyDescent="0.25">
      <c r="A45" s="8">
        <v>38</v>
      </c>
      <c r="B45" s="4" t="s">
        <v>51</v>
      </c>
      <c r="C45" s="7">
        <v>93</v>
      </c>
      <c r="D45" s="7">
        <v>116150000</v>
      </c>
      <c r="E45" s="7">
        <v>885</v>
      </c>
      <c r="F45" s="7">
        <v>676075000</v>
      </c>
    </row>
    <row r="46" spans="1:6" x14ac:dyDescent="0.25">
      <c r="A46" s="8">
        <v>39</v>
      </c>
      <c r="B46" s="4" t="s">
        <v>52</v>
      </c>
      <c r="C46" s="7">
        <v>64</v>
      </c>
      <c r="D46" s="7">
        <v>79350000</v>
      </c>
      <c r="E46" s="7">
        <v>507</v>
      </c>
      <c r="F46" s="7">
        <v>390585000</v>
      </c>
    </row>
    <row r="47" spans="1:6" x14ac:dyDescent="0.25">
      <c r="A47" s="8">
        <v>40</v>
      </c>
      <c r="B47" s="4" t="s">
        <v>53</v>
      </c>
      <c r="C47" s="7">
        <v>64</v>
      </c>
      <c r="D47" s="7">
        <v>87400000</v>
      </c>
      <c r="E47" s="7">
        <v>711</v>
      </c>
      <c r="F47" s="7">
        <v>564805000</v>
      </c>
    </row>
    <row r="48" spans="1:6" x14ac:dyDescent="0.25">
      <c r="A48" s="8">
        <v>41</v>
      </c>
      <c r="B48" s="4" t="s">
        <v>54</v>
      </c>
      <c r="C48" s="7">
        <v>129</v>
      </c>
      <c r="D48" s="7">
        <v>164450000</v>
      </c>
      <c r="E48" s="7">
        <v>974</v>
      </c>
      <c r="F48" s="7">
        <v>738870000</v>
      </c>
    </row>
    <row r="49" spans="1:6" x14ac:dyDescent="0.25">
      <c r="A49" s="8">
        <v>42</v>
      </c>
      <c r="B49" s="4" t="s">
        <v>55</v>
      </c>
      <c r="C49" s="7">
        <v>84</v>
      </c>
      <c r="D49" s="7">
        <v>110400000</v>
      </c>
      <c r="E49" s="7">
        <v>705</v>
      </c>
      <c r="F49" s="7">
        <v>538275000</v>
      </c>
    </row>
    <row r="50" spans="1:6" x14ac:dyDescent="0.25">
      <c r="A50" s="8">
        <v>43</v>
      </c>
      <c r="B50" s="4" t="s">
        <v>56</v>
      </c>
      <c r="C50" s="7">
        <v>38</v>
      </c>
      <c r="D50" s="7">
        <v>48300000</v>
      </c>
      <c r="E50" s="7">
        <v>348</v>
      </c>
      <c r="F50" s="7">
        <v>266540000</v>
      </c>
    </row>
    <row r="51" spans="1:6" x14ac:dyDescent="0.25">
      <c r="A51" s="8">
        <v>44</v>
      </c>
      <c r="B51" s="4" t="s">
        <v>57</v>
      </c>
      <c r="C51" s="7">
        <v>63</v>
      </c>
      <c r="D51" s="7">
        <v>83950000</v>
      </c>
      <c r="E51" s="7">
        <v>568</v>
      </c>
      <c r="F51" s="7">
        <v>436240000</v>
      </c>
    </row>
    <row r="52" spans="1:6" x14ac:dyDescent="0.25">
      <c r="A52" s="8">
        <v>45</v>
      </c>
      <c r="B52" s="4" t="s">
        <v>58</v>
      </c>
      <c r="C52" s="7">
        <v>54</v>
      </c>
      <c r="D52" s="7">
        <v>72450000</v>
      </c>
      <c r="E52" s="7">
        <v>528</v>
      </c>
      <c r="F52" s="7">
        <v>410140000</v>
      </c>
    </row>
    <row r="53" spans="1:6" x14ac:dyDescent="0.25">
      <c r="A53" s="8">
        <v>46</v>
      </c>
      <c r="B53" s="4" t="s">
        <v>59</v>
      </c>
      <c r="C53" s="7">
        <v>86</v>
      </c>
      <c r="D53" s="7">
        <v>109250000</v>
      </c>
      <c r="E53" s="7">
        <v>1000</v>
      </c>
      <c r="F53" s="7">
        <v>751500000</v>
      </c>
    </row>
    <row r="54" spans="1:6" x14ac:dyDescent="0.25">
      <c r="A54" s="8">
        <v>47</v>
      </c>
      <c r="B54" s="4" t="s">
        <v>60</v>
      </c>
      <c r="C54" s="7">
        <v>82</v>
      </c>
      <c r="D54" s="7">
        <v>102350000</v>
      </c>
      <c r="E54" s="7">
        <v>988</v>
      </c>
      <c r="F54" s="7">
        <v>761140000</v>
      </c>
    </row>
    <row r="55" spans="1:6" x14ac:dyDescent="0.25">
      <c r="A55" s="8">
        <v>48</v>
      </c>
      <c r="B55" s="4" t="s">
        <v>61</v>
      </c>
      <c r="C55" s="7">
        <v>56</v>
      </c>
      <c r="D55" s="7">
        <v>69000000</v>
      </c>
      <c r="E55" s="7">
        <v>504</v>
      </c>
      <c r="F55" s="7">
        <v>387620000</v>
      </c>
    </row>
    <row r="56" spans="1:6" x14ac:dyDescent="0.25">
      <c r="A56" s="8">
        <v>49</v>
      </c>
      <c r="B56" s="4" t="s">
        <v>62</v>
      </c>
      <c r="C56" s="7">
        <v>69</v>
      </c>
      <c r="D56" s="7">
        <v>88550000</v>
      </c>
      <c r="E56" s="7">
        <v>753</v>
      </c>
      <c r="F56" s="7">
        <v>566915000</v>
      </c>
    </row>
    <row r="57" spans="1:6" x14ac:dyDescent="0.25">
      <c r="A57" s="8">
        <v>50</v>
      </c>
      <c r="B57" s="4" t="s">
        <v>63</v>
      </c>
      <c r="C57" s="7">
        <v>35</v>
      </c>
      <c r="D57" s="7">
        <v>46000000</v>
      </c>
      <c r="E57" s="7">
        <v>324</v>
      </c>
      <c r="F57" s="7">
        <v>249720000</v>
      </c>
    </row>
    <row r="58" spans="1:6" x14ac:dyDescent="0.25">
      <c r="A58" s="8">
        <v>51</v>
      </c>
      <c r="B58" s="4" t="s">
        <v>64</v>
      </c>
      <c r="C58" s="7">
        <v>55</v>
      </c>
      <c r="D58" s="7">
        <v>71300000</v>
      </c>
      <c r="E58" s="7">
        <v>554</v>
      </c>
      <c r="F58" s="7">
        <v>421970000</v>
      </c>
    </row>
    <row r="59" spans="1:6" x14ac:dyDescent="0.25">
      <c r="A59" s="8">
        <v>52</v>
      </c>
      <c r="B59" s="4" t="s">
        <v>65</v>
      </c>
      <c r="C59" s="7">
        <v>81</v>
      </c>
      <c r="D59" s="7">
        <v>113850000</v>
      </c>
      <c r="E59" s="7">
        <v>710</v>
      </c>
      <c r="F59" s="7">
        <v>545950000</v>
      </c>
    </row>
    <row r="60" spans="1:6" x14ac:dyDescent="0.25">
      <c r="A60" s="8">
        <v>53</v>
      </c>
      <c r="B60" s="4" t="s">
        <v>66</v>
      </c>
      <c r="C60" s="7">
        <v>53</v>
      </c>
      <c r="D60" s="7">
        <v>67850000</v>
      </c>
      <c r="E60" s="7">
        <v>539</v>
      </c>
      <c r="F60" s="7">
        <v>406845000</v>
      </c>
    </row>
    <row r="61" spans="1:6" x14ac:dyDescent="0.25">
      <c r="A61" s="8">
        <v>54</v>
      </c>
      <c r="B61" s="4" t="s">
        <v>67</v>
      </c>
      <c r="C61" s="7">
        <v>36</v>
      </c>
      <c r="D61" s="7">
        <v>44850000</v>
      </c>
      <c r="E61" s="7">
        <v>473</v>
      </c>
      <c r="F61" s="7">
        <v>355115000</v>
      </c>
    </row>
    <row r="62" spans="1:6" x14ac:dyDescent="0.25">
      <c r="A62" s="8">
        <v>55</v>
      </c>
      <c r="B62" s="4" t="s">
        <v>68</v>
      </c>
      <c r="C62" s="7">
        <v>55</v>
      </c>
      <c r="D62" s="7">
        <v>69000000</v>
      </c>
      <c r="E62" s="7">
        <v>620</v>
      </c>
      <c r="F62" s="7">
        <v>476000000</v>
      </c>
    </row>
    <row r="63" spans="1:6" x14ac:dyDescent="0.25">
      <c r="A63" s="8">
        <v>56</v>
      </c>
      <c r="B63" s="4" t="s">
        <v>69</v>
      </c>
      <c r="C63" s="7">
        <v>72</v>
      </c>
      <c r="D63" s="7">
        <v>94300000</v>
      </c>
      <c r="E63" s="7">
        <v>738</v>
      </c>
      <c r="F63" s="7">
        <v>579390000</v>
      </c>
    </row>
    <row r="64" spans="1:6" x14ac:dyDescent="0.25">
      <c r="A64" s="8">
        <v>57</v>
      </c>
      <c r="B64" s="4" t="s">
        <v>70</v>
      </c>
      <c r="C64" s="7">
        <v>65</v>
      </c>
      <c r="D64" s="7">
        <v>85100000</v>
      </c>
      <c r="E64" s="7">
        <v>814</v>
      </c>
      <c r="F64" s="7">
        <v>619970000</v>
      </c>
    </row>
    <row r="65" spans="1:6" x14ac:dyDescent="0.25">
      <c r="A65" s="8">
        <v>58</v>
      </c>
      <c r="B65" s="4" t="s">
        <v>71</v>
      </c>
      <c r="C65" s="7">
        <v>39</v>
      </c>
      <c r="D65" s="7">
        <v>52900000</v>
      </c>
      <c r="E65" s="7">
        <v>389</v>
      </c>
      <c r="F65" s="7">
        <v>299995000</v>
      </c>
    </row>
    <row r="66" spans="1:6" x14ac:dyDescent="0.25">
      <c r="A66" s="8">
        <v>59</v>
      </c>
      <c r="B66" s="4" t="s">
        <v>72</v>
      </c>
      <c r="C66" s="7">
        <v>19</v>
      </c>
      <c r="D66" s="7">
        <v>33350000</v>
      </c>
      <c r="E66" s="7">
        <v>253</v>
      </c>
      <c r="F66" s="7">
        <v>188715000</v>
      </c>
    </row>
    <row r="67" spans="1:6" x14ac:dyDescent="0.25">
      <c r="A67" s="8">
        <v>60</v>
      </c>
      <c r="B67" s="4" t="s">
        <v>73</v>
      </c>
      <c r="C67" s="7">
        <v>19</v>
      </c>
      <c r="D67" s="7">
        <v>26450000</v>
      </c>
      <c r="E67" s="7">
        <v>170</v>
      </c>
      <c r="F67" s="7">
        <v>125450000</v>
      </c>
    </row>
    <row r="68" spans="1:6" x14ac:dyDescent="0.25">
      <c r="A68" s="8">
        <v>61</v>
      </c>
      <c r="B68" s="4" t="s">
        <v>74</v>
      </c>
      <c r="C68" s="7">
        <v>34</v>
      </c>
      <c r="D68" s="7">
        <v>44850000</v>
      </c>
      <c r="E68" s="7">
        <v>470</v>
      </c>
      <c r="F68" s="7">
        <v>348250000</v>
      </c>
    </row>
    <row r="69" spans="1:6" x14ac:dyDescent="0.25">
      <c r="A69" s="8">
        <v>62</v>
      </c>
      <c r="B69" s="4" t="s">
        <v>75</v>
      </c>
      <c r="C69" s="7">
        <v>33</v>
      </c>
      <c r="D69" s="7">
        <v>42550000</v>
      </c>
      <c r="E69" s="7">
        <v>373</v>
      </c>
      <c r="F69" s="7">
        <v>277915000</v>
      </c>
    </row>
    <row r="70" spans="1:6" x14ac:dyDescent="0.25">
      <c r="A70" s="8">
        <v>63</v>
      </c>
      <c r="B70" s="4" t="s">
        <v>76</v>
      </c>
      <c r="C70" s="7">
        <v>24</v>
      </c>
      <c r="D70" s="7">
        <v>31050000</v>
      </c>
      <c r="E70" s="7">
        <v>304</v>
      </c>
      <c r="F70" s="7">
        <v>233520000</v>
      </c>
    </row>
    <row r="71" spans="1:6" x14ac:dyDescent="0.25">
      <c r="A71" s="8">
        <v>64</v>
      </c>
      <c r="B71" s="4" t="s">
        <v>77</v>
      </c>
      <c r="C71" s="7">
        <v>27</v>
      </c>
      <c r="D71" s="7">
        <v>36800000</v>
      </c>
      <c r="E71" s="7">
        <v>515</v>
      </c>
      <c r="F71" s="7">
        <v>415525000</v>
      </c>
    </row>
    <row r="72" spans="1:6" x14ac:dyDescent="0.25">
      <c r="A72" s="8">
        <v>65</v>
      </c>
      <c r="B72" s="4" t="s">
        <v>78</v>
      </c>
      <c r="C72" s="7">
        <v>52</v>
      </c>
      <c r="D72" s="7">
        <v>66700000</v>
      </c>
      <c r="E72" s="7">
        <v>504</v>
      </c>
      <c r="F72" s="7">
        <v>389520000</v>
      </c>
    </row>
    <row r="73" spans="1:6" x14ac:dyDescent="0.25">
      <c r="A73" s="8">
        <v>66</v>
      </c>
      <c r="B73" s="4" t="s">
        <v>79</v>
      </c>
      <c r="C73" s="7">
        <v>3</v>
      </c>
      <c r="D73" s="7">
        <v>3450000</v>
      </c>
      <c r="E73" s="7">
        <v>35</v>
      </c>
      <c r="F73" s="7">
        <v>24125000</v>
      </c>
    </row>
    <row r="74" spans="1:6" x14ac:dyDescent="0.25">
      <c r="A74" s="8">
        <v>67</v>
      </c>
      <c r="B74" s="4" t="s">
        <v>80</v>
      </c>
      <c r="C74" s="7">
        <v>5</v>
      </c>
      <c r="D74" s="7">
        <v>5750000</v>
      </c>
      <c r="E74" s="7">
        <v>82</v>
      </c>
      <c r="F74" s="7">
        <v>58510000</v>
      </c>
    </row>
    <row r="75" spans="1:6" x14ac:dyDescent="0.25">
      <c r="A75" s="8">
        <v>68</v>
      </c>
      <c r="B75" s="4" t="s">
        <v>81</v>
      </c>
      <c r="C75" s="7">
        <v>7</v>
      </c>
      <c r="D75" s="7">
        <v>10350000</v>
      </c>
      <c r="E75" s="7">
        <v>72</v>
      </c>
      <c r="F75" s="7">
        <v>52960000</v>
      </c>
    </row>
    <row r="76" spans="1:6" x14ac:dyDescent="0.25">
      <c r="A76" s="8">
        <v>69</v>
      </c>
      <c r="B76" s="4" t="s">
        <v>82</v>
      </c>
      <c r="C76" s="7">
        <v>4</v>
      </c>
      <c r="D76" s="7">
        <v>4600000</v>
      </c>
      <c r="E76" s="7">
        <v>36</v>
      </c>
      <c r="F76" s="7">
        <v>26580000</v>
      </c>
    </row>
    <row r="77" spans="1:6" x14ac:dyDescent="0.25">
      <c r="A77" s="8">
        <v>70</v>
      </c>
      <c r="B77" s="4" t="s">
        <v>83</v>
      </c>
      <c r="C77" s="7">
        <v>0</v>
      </c>
      <c r="D77" s="7">
        <v>0</v>
      </c>
      <c r="E77" s="7">
        <v>32</v>
      </c>
      <c r="F77" s="7">
        <v>21360000</v>
      </c>
    </row>
    <row r="78" spans="1:6" x14ac:dyDescent="0.25">
      <c r="A78" s="8">
        <v>71</v>
      </c>
      <c r="B78" s="4" t="s">
        <v>84</v>
      </c>
      <c r="C78" s="7">
        <v>0</v>
      </c>
      <c r="D78" s="7">
        <v>0</v>
      </c>
      <c r="E78" s="7">
        <v>42</v>
      </c>
      <c r="F78" s="7">
        <v>29910000</v>
      </c>
    </row>
    <row r="79" spans="1:6" x14ac:dyDescent="0.25">
      <c r="A79" s="8">
        <v>72</v>
      </c>
      <c r="B79" s="4" t="s">
        <v>85</v>
      </c>
      <c r="C79" s="7">
        <v>6</v>
      </c>
      <c r="D79" s="7">
        <v>9200000</v>
      </c>
      <c r="E79" s="7">
        <v>54</v>
      </c>
      <c r="F79" s="7">
        <v>39470000</v>
      </c>
    </row>
    <row r="80" spans="1:6" x14ac:dyDescent="0.25">
      <c r="A80" s="8">
        <v>73</v>
      </c>
      <c r="B80" s="4" t="s">
        <v>86</v>
      </c>
      <c r="C80" s="7">
        <v>2</v>
      </c>
      <c r="D80" s="7">
        <v>2300000</v>
      </c>
      <c r="E80" s="7">
        <v>97</v>
      </c>
      <c r="F80" s="7">
        <v>68335000</v>
      </c>
    </row>
    <row r="81" spans="1:6" x14ac:dyDescent="0.25">
      <c r="A81" s="8">
        <v>74</v>
      </c>
      <c r="B81" s="4" t="s">
        <v>87</v>
      </c>
      <c r="C81" s="7">
        <v>2</v>
      </c>
      <c r="D81" s="7">
        <v>3450000</v>
      </c>
      <c r="E81" s="7">
        <v>66</v>
      </c>
      <c r="F81" s="7">
        <v>48530000</v>
      </c>
    </row>
    <row r="82" spans="1:6" x14ac:dyDescent="0.25">
      <c r="A82" s="8">
        <v>75</v>
      </c>
      <c r="B82" s="4" t="s">
        <v>88</v>
      </c>
      <c r="C82" s="7">
        <v>0</v>
      </c>
      <c r="D82" s="7">
        <v>0</v>
      </c>
      <c r="E82" s="7">
        <v>19</v>
      </c>
      <c r="F82" s="7">
        <v>13845000</v>
      </c>
    </row>
    <row r="83" spans="1:6" x14ac:dyDescent="0.25">
      <c r="A83" s="8">
        <v>76</v>
      </c>
      <c r="B83" s="4" t="s">
        <v>89</v>
      </c>
      <c r="C83" s="7">
        <v>0</v>
      </c>
      <c r="D83" s="7">
        <v>0</v>
      </c>
      <c r="E83" s="7">
        <v>12</v>
      </c>
      <c r="F83" s="7">
        <v>9760000</v>
      </c>
    </row>
    <row r="84" spans="1:6" x14ac:dyDescent="0.25">
      <c r="A84" s="8">
        <v>77</v>
      </c>
      <c r="B84" s="4" t="s">
        <v>90</v>
      </c>
      <c r="C84" s="7">
        <v>3</v>
      </c>
      <c r="D84" s="7">
        <v>6900000</v>
      </c>
      <c r="E84" s="7">
        <v>40</v>
      </c>
      <c r="F84" s="7">
        <v>28400000</v>
      </c>
    </row>
    <row r="85" spans="1:6" x14ac:dyDescent="0.25">
      <c r="A85" s="8">
        <v>78</v>
      </c>
      <c r="B85" s="4" t="s">
        <v>91</v>
      </c>
      <c r="C85" s="7">
        <v>7</v>
      </c>
      <c r="D85" s="7">
        <v>10350000</v>
      </c>
      <c r="E85" s="7">
        <v>81</v>
      </c>
      <c r="F85" s="7">
        <v>61355000</v>
      </c>
    </row>
    <row r="86" spans="1:6" x14ac:dyDescent="0.25">
      <c r="A86" s="8">
        <v>79</v>
      </c>
      <c r="B86" s="4" t="s">
        <v>92</v>
      </c>
      <c r="C86" s="7">
        <v>2</v>
      </c>
      <c r="D86" s="7">
        <v>4600000</v>
      </c>
      <c r="E86" s="7">
        <v>92</v>
      </c>
      <c r="F86" s="7">
        <v>68060000</v>
      </c>
    </row>
    <row r="87" spans="1:6" x14ac:dyDescent="0.25">
      <c r="A87" s="8">
        <v>80</v>
      </c>
      <c r="B87" s="4" t="s">
        <v>93</v>
      </c>
      <c r="C87" s="7">
        <v>5</v>
      </c>
      <c r="D87" s="7">
        <v>8050000</v>
      </c>
      <c r="E87" s="7">
        <v>34</v>
      </c>
      <c r="F87" s="7">
        <v>26070000</v>
      </c>
    </row>
    <row r="88" spans="1:6" x14ac:dyDescent="0.25">
      <c r="A88" s="8">
        <v>81</v>
      </c>
      <c r="B88" s="4" t="s">
        <v>94</v>
      </c>
      <c r="C88" s="7">
        <v>8</v>
      </c>
      <c r="D88" s="7">
        <v>12650000</v>
      </c>
      <c r="E88" s="7">
        <v>43</v>
      </c>
      <c r="F88" s="7">
        <v>31865000</v>
      </c>
    </row>
    <row r="89" spans="1:6" x14ac:dyDescent="0.25">
      <c r="A89" s="8">
        <v>82</v>
      </c>
      <c r="B89" s="10" t="s">
        <v>95</v>
      </c>
      <c r="C89" s="7">
        <v>2</v>
      </c>
      <c r="D89" s="7">
        <v>3450000</v>
      </c>
      <c r="E89" s="7">
        <v>53</v>
      </c>
      <c r="F89" s="7">
        <v>45415000</v>
      </c>
    </row>
    <row r="90" spans="1:6" x14ac:dyDescent="0.25">
      <c r="A90" s="8">
        <v>83</v>
      </c>
      <c r="B90" s="4" t="s">
        <v>96</v>
      </c>
      <c r="C90" s="7">
        <v>0</v>
      </c>
      <c r="D90" s="7">
        <v>0</v>
      </c>
      <c r="E90" s="7">
        <v>76</v>
      </c>
      <c r="F90" s="7">
        <v>55580000</v>
      </c>
    </row>
    <row r="91" spans="1:6" x14ac:dyDescent="0.25">
      <c r="A91" s="8">
        <v>84</v>
      </c>
      <c r="B91" s="4" t="s">
        <v>97</v>
      </c>
      <c r="C91" s="7">
        <v>3</v>
      </c>
      <c r="D91" s="7">
        <v>3450000</v>
      </c>
      <c r="E91" s="7">
        <v>46</v>
      </c>
      <c r="F91" s="7">
        <v>35330000</v>
      </c>
    </row>
    <row r="92" spans="1:6" x14ac:dyDescent="0.25">
      <c r="A92" s="8">
        <v>85</v>
      </c>
      <c r="B92" s="4" t="s">
        <v>98</v>
      </c>
      <c r="C92" s="7">
        <v>0</v>
      </c>
      <c r="D92" s="7">
        <v>0</v>
      </c>
      <c r="E92" s="7">
        <v>98</v>
      </c>
      <c r="F92" s="7">
        <v>73990000</v>
      </c>
    </row>
    <row r="93" spans="1:6" x14ac:dyDescent="0.25">
      <c r="A93" s="8">
        <v>86</v>
      </c>
      <c r="B93" s="4" t="s">
        <v>99</v>
      </c>
      <c r="C93" s="7">
        <v>3</v>
      </c>
      <c r="D93" s="7">
        <v>4600000</v>
      </c>
      <c r="E93" s="7">
        <v>57</v>
      </c>
      <c r="F93" s="7">
        <v>45635000</v>
      </c>
    </row>
    <row r="94" spans="1:6" x14ac:dyDescent="0.25">
      <c r="A94" s="8">
        <v>87</v>
      </c>
      <c r="B94" s="4" t="s">
        <v>100</v>
      </c>
      <c r="C94" s="7">
        <v>11</v>
      </c>
      <c r="D94" s="7">
        <v>18400000</v>
      </c>
      <c r="E94" s="7">
        <v>66</v>
      </c>
      <c r="F94" s="7">
        <v>50130000</v>
      </c>
    </row>
    <row r="95" spans="1:6" x14ac:dyDescent="0.25">
      <c r="A95" s="8">
        <v>88</v>
      </c>
      <c r="B95" s="4" t="s">
        <v>101</v>
      </c>
      <c r="C95" s="7">
        <v>0</v>
      </c>
      <c r="D95" s="7">
        <v>0</v>
      </c>
      <c r="E95" s="7">
        <v>105</v>
      </c>
      <c r="F95" s="7">
        <v>81775000</v>
      </c>
    </row>
    <row r="96" spans="1:6" x14ac:dyDescent="0.25">
      <c r="A96" s="8">
        <v>89</v>
      </c>
      <c r="B96" s="4" t="s">
        <v>102</v>
      </c>
      <c r="C96" s="7">
        <v>0</v>
      </c>
      <c r="D96" s="7">
        <v>0</v>
      </c>
      <c r="E96" s="7">
        <v>260</v>
      </c>
      <c r="F96" s="7">
        <v>194800000</v>
      </c>
    </row>
    <row r="97" spans="1:9" x14ac:dyDescent="0.25">
      <c r="A97" s="8">
        <v>90</v>
      </c>
      <c r="B97" s="4" t="s">
        <v>103</v>
      </c>
      <c r="C97" s="7">
        <v>2</v>
      </c>
      <c r="D97" s="7">
        <v>3450000</v>
      </c>
      <c r="E97" s="7">
        <v>59</v>
      </c>
      <c r="F97" s="7">
        <v>44845000</v>
      </c>
    </row>
    <row r="98" spans="1:9" x14ac:dyDescent="0.25">
      <c r="A98" s="8">
        <v>91</v>
      </c>
      <c r="B98" s="4" t="s">
        <v>104</v>
      </c>
      <c r="C98" s="7">
        <v>2</v>
      </c>
      <c r="D98" s="7">
        <v>3450000</v>
      </c>
      <c r="E98" s="7">
        <v>47</v>
      </c>
      <c r="F98" s="7">
        <v>38485000</v>
      </c>
    </row>
    <row r="99" spans="1:9" x14ac:dyDescent="0.25">
      <c r="A99" s="8">
        <v>92</v>
      </c>
      <c r="B99" s="4" t="s">
        <v>105</v>
      </c>
      <c r="C99" s="7">
        <v>2</v>
      </c>
      <c r="D99" s="7">
        <v>3450000</v>
      </c>
      <c r="E99" s="7">
        <v>47</v>
      </c>
      <c r="F99" s="7">
        <v>38485000</v>
      </c>
    </row>
    <row r="100" spans="1:9" x14ac:dyDescent="0.25">
      <c r="A100" s="8">
        <v>93</v>
      </c>
      <c r="B100" s="4" t="s">
        <v>106</v>
      </c>
      <c r="C100" s="7">
        <v>4</v>
      </c>
      <c r="D100" s="7">
        <v>5750000</v>
      </c>
      <c r="E100" s="7">
        <v>55</v>
      </c>
      <c r="F100" s="7">
        <v>45125000</v>
      </c>
    </row>
    <row r="101" spans="1:9" x14ac:dyDescent="0.25">
      <c r="A101" s="8">
        <v>94</v>
      </c>
      <c r="B101" s="4" t="s">
        <v>107</v>
      </c>
      <c r="C101" s="7">
        <v>3</v>
      </c>
      <c r="D101" s="7">
        <v>4600000</v>
      </c>
      <c r="E101" s="7">
        <v>38</v>
      </c>
      <c r="F101" s="7">
        <v>29090000</v>
      </c>
    </row>
    <row r="102" spans="1:9" ht="21.75" customHeight="1" x14ac:dyDescent="0.25">
      <c r="A102" s="97" t="s">
        <v>150</v>
      </c>
      <c r="B102" s="98"/>
      <c r="C102" s="73">
        <f>SUM(C8:C101)</f>
        <v>3699</v>
      </c>
      <c r="D102" s="73">
        <f>SUM(D8:D101)</f>
        <v>4800100000</v>
      </c>
      <c r="E102" s="73">
        <f t="shared" ref="E102" si="0">SUM(E8:E101)</f>
        <v>41758</v>
      </c>
      <c r="F102" s="73">
        <f>SUM(F8:F101)</f>
        <v>31641290000</v>
      </c>
      <c r="G102" s="26"/>
      <c r="H102" s="26"/>
      <c r="I102" s="26"/>
    </row>
    <row r="103" spans="1:9" x14ac:dyDescent="0.25">
      <c r="G103" s="26"/>
    </row>
    <row r="104" spans="1:9" x14ac:dyDescent="0.25">
      <c r="C104" s="26"/>
      <c r="D104" s="26"/>
      <c r="E104" s="26"/>
    </row>
    <row r="105" spans="1:9" x14ac:dyDescent="0.25">
      <c r="D105" s="26"/>
    </row>
    <row r="107" spans="1:9" x14ac:dyDescent="0.25">
      <c r="C107" s="26"/>
    </row>
  </sheetData>
  <mergeCells count="8">
    <mergeCell ref="A1:F1"/>
    <mergeCell ref="A2:F3"/>
    <mergeCell ref="A102:B102"/>
    <mergeCell ref="A6:A7"/>
    <mergeCell ref="B6:B7"/>
    <mergeCell ref="C6:D6"/>
    <mergeCell ref="E6:F6"/>
    <mergeCell ref="A4:F4"/>
  </mergeCells>
  <pageMargins left="0.70866141732283472" right="0.70866141732283472" top="0.74803149606299213" bottom="0.74803149606299213" header="0.31496062992125984" footer="0.31496062992125984"/>
  <pageSetup paperSize="9"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87A5-0123-401D-8780-358120634396}">
  <sheetPr>
    <pageSetUpPr fitToPage="1"/>
  </sheetPr>
  <dimension ref="A1:M62"/>
  <sheetViews>
    <sheetView workbookViewId="0">
      <pane xSplit="3" ySplit="8" topLeftCell="D48" activePane="bottomRight" state="frozen"/>
      <selection pane="topRight" activeCell="D1" sqref="D1"/>
      <selection pane="bottomLeft" activeCell="A9" sqref="A9"/>
      <selection pane="bottomRight" activeCell="L23" sqref="L23"/>
    </sheetView>
  </sheetViews>
  <sheetFormatPr defaultRowHeight="12.75" x14ac:dyDescent="0.2"/>
  <cols>
    <col min="1" max="1" width="5.5703125" bestFit="1" customWidth="1"/>
    <col min="2" max="2" width="29.7109375" customWidth="1"/>
    <col min="3" max="3" width="9.140625" bestFit="1" customWidth="1"/>
    <col min="4" max="4" width="11.7109375" customWidth="1"/>
    <col min="5" max="5" width="11.85546875" bestFit="1" customWidth="1"/>
    <col min="6" max="6" width="17.28515625" bestFit="1" customWidth="1"/>
    <col min="7" max="7" width="8.42578125" customWidth="1"/>
    <col min="8" max="8" width="17.28515625" bestFit="1" customWidth="1"/>
    <col min="9" max="9" width="8.28515625" bestFit="1" customWidth="1"/>
    <col min="10" max="10" width="17.28515625" bestFit="1" customWidth="1"/>
    <col min="11" max="11" width="11.85546875" bestFit="1" customWidth="1"/>
    <col min="12" max="12" width="15.5703125" bestFit="1" customWidth="1"/>
    <col min="13" max="13" width="14.42578125" customWidth="1"/>
  </cols>
  <sheetData>
    <row r="1" spans="1:13" s="13" customFormat="1" ht="20.25" customHeight="1" x14ac:dyDescent="0.25">
      <c r="A1" s="82" t="s">
        <v>142</v>
      </c>
      <c r="B1" s="82"/>
      <c r="C1" s="82"/>
      <c r="D1" s="82"/>
      <c r="E1" s="82"/>
      <c r="F1" s="82"/>
      <c r="G1" s="82"/>
      <c r="H1" s="82"/>
      <c r="I1" s="82"/>
      <c r="J1" s="82"/>
      <c r="K1" s="82"/>
      <c r="L1" s="82"/>
    </row>
    <row r="2" spans="1:13" s="13" customFormat="1" ht="16.5" customHeight="1" x14ac:dyDescent="0.2">
      <c r="A2" s="83" t="s">
        <v>143</v>
      </c>
      <c r="B2" s="83"/>
      <c r="C2" s="83"/>
      <c r="D2" s="83"/>
      <c r="E2" s="83"/>
      <c r="F2" s="83"/>
      <c r="G2" s="83"/>
      <c r="H2" s="83"/>
      <c r="I2" s="83"/>
      <c r="J2" s="83"/>
      <c r="K2" s="83"/>
      <c r="L2" s="83"/>
    </row>
    <row r="3" spans="1:13" s="13" customFormat="1" ht="24.75" customHeight="1" x14ac:dyDescent="0.2">
      <c r="A3" s="83"/>
      <c r="B3" s="83"/>
      <c r="C3" s="83"/>
      <c r="D3" s="83"/>
      <c r="E3" s="83"/>
      <c r="F3" s="83"/>
      <c r="G3" s="83"/>
      <c r="H3" s="83"/>
      <c r="I3" s="83"/>
      <c r="J3" s="83"/>
      <c r="K3" s="83"/>
      <c r="L3" s="83"/>
    </row>
    <row r="4" spans="1:13" s="13" customFormat="1" ht="16.5" x14ac:dyDescent="0.2">
      <c r="A4" s="83"/>
      <c r="B4" s="83"/>
      <c r="C4" s="83"/>
      <c r="D4" s="83"/>
      <c r="E4" s="31"/>
      <c r="F4" s="31"/>
      <c r="G4" s="31"/>
      <c r="H4" s="31"/>
      <c r="I4" s="31"/>
      <c r="J4" s="31"/>
      <c r="K4" s="32"/>
      <c r="L4" s="32"/>
    </row>
    <row r="5" spans="1:13" s="13" customFormat="1" ht="16.5" x14ac:dyDescent="0.25">
      <c r="A5" s="84" t="s">
        <v>5</v>
      </c>
      <c r="B5" s="84" t="s">
        <v>0</v>
      </c>
      <c r="C5" s="85" t="s">
        <v>152</v>
      </c>
      <c r="D5" s="85" t="s">
        <v>153</v>
      </c>
      <c r="E5" s="88" t="s">
        <v>135</v>
      </c>
      <c r="F5" s="89"/>
      <c r="G5" s="88" t="s">
        <v>136</v>
      </c>
      <c r="H5" s="89"/>
      <c r="I5" s="88" t="s">
        <v>137</v>
      </c>
      <c r="J5" s="89"/>
      <c r="K5" s="90" t="s">
        <v>134</v>
      </c>
      <c r="L5" s="89"/>
    </row>
    <row r="6" spans="1:13" s="13" customFormat="1" x14ac:dyDescent="0.2">
      <c r="A6" s="84"/>
      <c r="B6" s="84"/>
      <c r="C6" s="86"/>
      <c r="D6" s="86"/>
      <c r="E6" s="84" t="s">
        <v>11</v>
      </c>
      <c r="F6" s="84" t="s">
        <v>10</v>
      </c>
      <c r="G6" s="84" t="s">
        <v>11</v>
      </c>
      <c r="H6" s="84" t="s">
        <v>12</v>
      </c>
      <c r="I6" s="84" t="s">
        <v>11</v>
      </c>
      <c r="J6" s="84" t="s">
        <v>12</v>
      </c>
      <c r="K6" s="84" t="s">
        <v>11</v>
      </c>
      <c r="L6" s="84" t="s">
        <v>12</v>
      </c>
    </row>
    <row r="7" spans="1:13" s="13" customFormat="1" x14ac:dyDescent="0.2">
      <c r="A7" s="84"/>
      <c r="B7" s="84"/>
      <c r="C7" s="86"/>
      <c r="D7" s="86"/>
      <c r="E7" s="84"/>
      <c r="F7" s="84"/>
      <c r="G7" s="84"/>
      <c r="H7" s="84"/>
      <c r="I7" s="84"/>
      <c r="J7" s="84"/>
      <c r="K7" s="84"/>
      <c r="L7" s="84"/>
    </row>
    <row r="8" spans="1:13" s="13" customFormat="1" x14ac:dyDescent="0.2">
      <c r="A8" s="84"/>
      <c r="B8" s="84"/>
      <c r="C8" s="87"/>
      <c r="D8" s="87"/>
      <c r="E8" s="84"/>
      <c r="F8" s="84"/>
      <c r="G8" s="84"/>
      <c r="H8" s="84"/>
      <c r="I8" s="84"/>
      <c r="J8" s="84"/>
      <c r="K8" s="84"/>
      <c r="L8" s="84"/>
    </row>
    <row r="9" spans="1:13" s="44" customFormat="1" ht="27.75" customHeight="1" x14ac:dyDescent="0.2">
      <c r="A9" s="41" t="s">
        <v>148</v>
      </c>
      <c r="B9" s="42" t="s">
        <v>131</v>
      </c>
      <c r="C9" s="43"/>
      <c r="D9" s="43"/>
      <c r="E9" s="43">
        <f>E10+E18</f>
        <v>3510</v>
      </c>
      <c r="F9" s="43">
        <f t="shared" ref="F9:L9" si="0">F10+F18</f>
        <v>3490830000</v>
      </c>
      <c r="G9" s="43">
        <f t="shared" si="0"/>
        <v>3227</v>
      </c>
      <c r="H9" s="43">
        <f t="shared" si="0"/>
        <v>3212670000</v>
      </c>
      <c r="I9" s="43">
        <f t="shared" si="0"/>
        <v>4429</v>
      </c>
      <c r="J9" s="43">
        <f t="shared" si="0"/>
        <v>4438670000</v>
      </c>
      <c r="K9" s="43">
        <f>K10+K18</f>
        <v>3699</v>
      </c>
      <c r="L9" s="43">
        <f t="shared" si="0"/>
        <v>4496195000</v>
      </c>
      <c r="M9" s="44">
        <f>L9-'Phụ lục 1 HC'!L10</f>
        <v>-303905000</v>
      </c>
    </row>
    <row r="10" spans="1:13" s="40" customFormat="1" ht="111.75" customHeight="1" x14ac:dyDescent="0.2">
      <c r="A10" s="45">
        <v>1</v>
      </c>
      <c r="B10" s="42" t="s">
        <v>110</v>
      </c>
      <c r="C10" s="57"/>
      <c r="D10" s="57"/>
      <c r="E10" s="43">
        <f>E11</f>
        <v>396</v>
      </c>
      <c r="F10" s="43">
        <f>F12</f>
        <v>655535000</v>
      </c>
      <c r="G10" s="43">
        <f t="shared" ref="G10" si="1">G11</f>
        <v>389</v>
      </c>
      <c r="H10" s="43">
        <f t="shared" ref="H10" si="2">H12</f>
        <v>629400000</v>
      </c>
      <c r="I10" s="43">
        <f t="shared" ref="I10" si="3">I11</f>
        <v>600</v>
      </c>
      <c r="J10" s="43">
        <f t="shared" ref="J10" si="4">J12</f>
        <v>989475000</v>
      </c>
      <c r="K10" s="43">
        <f t="shared" ref="K10" si="5">K11</f>
        <v>475</v>
      </c>
      <c r="L10" s="43">
        <f t="shared" ref="L10" si="6">L12</f>
        <v>1094875000</v>
      </c>
      <c r="M10" s="44">
        <f>L10-'Phụ lục 1 HC'!L11</f>
        <v>2375000</v>
      </c>
    </row>
    <row r="11" spans="1:13" s="40" customFormat="1" ht="21" customHeight="1" x14ac:dyDescent="0.2">
      <c r="A11" s="46" t="s">
        <v>1</v>
      </c>
      <c r="B11" s="47" t="s">
        <v>111</v>
      </c>
      <c r="C11" s="58"/>
      <c r="D11" s="58"/>
      <c r="E11" s="39">
        <v>396</v>
      </c>
      <c r="F11" s="39">
        <v>0</v>
      </c>
      <c r="G11" s="39">
        <v>389</v>
      </c>
      <c r="H11" s="39">
        <v>0</v>
      </c>
      <c r="I11" s="39">
        <v>600</v>
      </c>
      <c r="J11" s="39">
        <v>0</v>
      </c>
      <c r="K11" s="39">
        <v>475</v>
      </c>
      <c r="L11" s="39">
        <v>0</v>
      </c>
      <c r="M11" s="44">
        <f>L11-'Phụ lục 1 HC'!L12</f>
        <v>0</v>
      </c>
    </row>
    <row r="12" spans="1:13" s="40" customFormat="1" ht="21" customHeight="1" x14ac:dyDescent="0.2">
      <c r="A12" s="46" t="s">
        <v>2</v>
      </c>
      <c r="B12" s="47" t="s">
        <v>10</v>
      </c>
      <c r="C12" s="58"/>
      <c r="D12" s="58"/>
      <c r="E12" s="39">
        <v>0</v>
      </c>
      <c r="F12" s="39">
        <f>SUM(F13:F17)</f>
        <v>655535000</v>
      </c>
      <c r="G12" s="39">
        <v>0</v>
      </c>
      <c r="H12" s="39">
        <f>SUM(H13:H17)</f>
        <v>629400000</v>
      </c>
      <c r="I12" s="39">
        <f t="shared" ref="I12:L12" si="7">SUM(I13:I17)</f>
        <v>0</v>
      </c>
      <c r="J12" s="39">
        <f t="shared" si="7"/>
        <v>989475000</v>
      </c>
      <c r="K12" s="39">
        <f t="shared" si="7"/>
        <v>0</v>
      </c>
      <c r="L12" s="39">
        <f t="shared" si="7"/>
        <v>1094875000</v>
      </c>
      <c r="M12" s="44">
        <f>L12-'Phụ lục 1 HC'!L13</f>
        <v>2375000</v>
      </c>
    </row>
    <row r="13" spans="1:13" s="40" customFormat="1" ht="33" x14ac:dyDescent="0.2">
      <c r="A13" s="46" t="s">
        <v>112</v>
      </c>
      <c r="B13" s="47" t="s">
        <v>113</v>
      </c>
      <c r="C13" s="58"/>
      <c r="D13" s="58"/>
      <c r="E13" s="39">
        <v>0</v>
      </c>
      <c r="F13" s="39">
        <v>0</v>
      </c>
      <c r="G13" s="39">
        <v>0</v>
      </c>
      <c r="H13" s="39">
        <v>0</v>
      </c>
      <c r="I13" s="39">
        <v>0</v>
      </c>
      <c r="J13" s="39">
        <v>0</v>
      </c>
      <c r="K13" s="39"/>
      <c r="L13" s="39"/>
      <c r="M13" s="44" t="e">
        <f>L13-'Phụ lục 1 HC'!#REF!</f>
        <v>#REF!</v>
      </c>
    </row>
    <row r="14" spans="1:13" s="40" customFormat="1" ht="33" x14ac:dyDescent="0.2">
      <c r="A14" s="46" t="s">
        <v>114</v>
      </c>
      <c r="B14" s="47" t="s">
        <v>115</v>
      </c>
      <c r="C14" s="59">
        <v>50000</v>
      </c>
      <c r="D14" s="59"/>
      <c r="E14" s="39">
        <v>0</v>
      </c>
      <c r="F14" s="39">
        <v>5350000</v>
      </c>
      <c r="G14" s="39">
        <v>0</v>
      </c>
      <c r="H14" s="39">
        <v>4500000</v>
      </c>
      <c r="I14" s="39">
        <v>0</v>
      </c>
      <c r="J14" s="39">
        <v>7750000</v>
      </c>
      <c r="K14" s="39"/>
      <c r="L14" s="39">
        <v>23750000</v>
      </c>
      <c r="M14" s="44">
        <f>L14-'Phụ lục 1 HC'!L15</f>
        <v>0</v>
      </c>
    </row>
    <row r="15" spans="1:13" s="40" customFormat="1" ht="33" x14ac:dyDescent="0.2">
      <c r="A15" s="46" t="s">
        <v>116</v>
      </c>
      <c r="B15" s="47" t="s">
        <v>117</v>
      </c>
      <c r="C15" s="60">
        <v>55000</v>
      </c>
      <c r="D15" s="60">
        <v>50000</v>
      </c>
      <c r="E15" s="39">
        <v>0</v>
      </c>
      <c r="F15" s="39">
        <v>19985000</v>
      </c>
      <c r="G15" s="39">
        <v>0</v>
      </c>
      <c r="H15" s="39">
        <v>19500000</v>
      </c>
      <c r="I15" s="39">
        <v>0</v>
      </c>
      <c r="J15" s="39">
        <v>30325000</v>
      </c>
      <c r="K15" s="39"/>
      <c r="L15" s="39">
        <v>26125000</v>
      </c>
      <c r="M15" s="44">
        <f>L15-'Phụ lục 1 HC'!L16</f>
        <v>2375000</v>
      </c>
    </row>
    <row r="16" spans="1:13" s="40" customFormat="1" ht="21" customHeight="1" x14ac:dyDescent="0.2">
      <c r="A16" s="46" t="s">
        <v>118</v>
      </c>
      <c r="B16" s="47" t="s">
        <v>119</v>
      </c>
      <c r="C16" s="75">
        <v>700000</v>
      </c>
      <c r="D16" s="60">
        <v>400000</v>
      </c>
      <c r="E16" s="39">
        <v>0</v>
      </c>
      <c r="F16" s="39">
        <v>187700000</v>
      </c>
      <c r="G16" s="39">
        <v>0</v>
      </c>
      <c r="H16" s="39">
        <v>179400000</v>
      </c>
      <c r="I16" s="39">
        <v>0</v>
      </c>
      <c r="J16" s="39">
        <v>282900000</v>
      </c>
      <c r="K16" s="39"/>
      <c r="L16" s="39">
        <v>332500000</v>
      </c>
      <c r="M16" s="44">
        <f>L16-'Phụ lục 1 HC'!L17</f>
        <v>0</v>
      </c>
    </row>
    <row r="17" spans="1:13" s="40" customFormat="1" ht="21" customHeight="1" x14ac:dyDescent="0.2">
      <c r="A17" s="46" t="s">
        <v>144</v>
      </c>
      <c r="B17" s="47" t="s">
        <v>120</v>
      </c>
      <c r="C17" s="59">
        <v>1500000</v>
      </c>
      <c r="D17" s="59">
        <v>1000000</v>
      </c>
      <c r="E17" s="39">
        <v>0</v>
      </c>
      <c r="F17" s="39">
        <v>442500000</v>
      </c>
      <c r="G17" s="39">
        <v>0</v>
      </c>
      <c r="H17" s="39">
        <v>426000000</v>
      </c>
      <c r="I17" s="39">
        <v>0</v>
      </c>
      <c r="J17" s="39">
        <v>668500000</v>
      </c>
      <c r="K17" s="39"/>
      <c r="L17" s="39">
        <v>712500000</v>
      </c>
      <c r="M17" s="44">
        <f>L17-'Phụ lục 1 HC'!L18</f>
        <v>0</v>
      </c>
    </row>
    <row r="18" spans="1:13" s="44" customFormat="1" ht="87.75" customHeight="1" x14ac:dyDescent="0.2">
      <c r="A18" s="45">
        <v>2</v>
      </c>
      <c r="B18" s="42" t="s">
        <v>121</v>
      </c>
      <c r="C18" s="57"/>
      <c r="D18" s="57"/>
      <c r="E18" s="43">
        <f>E19</f>
        <v>3114</v>
      </c>
      <c r="F18" s="43">
        <f>F20</f>
        <v>2835295000</v>
      </c>
      <c r="G18" s="43">
        <f t="shared" ref="G18" si="8">G19</f>
        <v>2838</v>
      </c>
      <c r="H18" s="43">
        <f t="shared" ref="H18" si="9">H20</f>
        <v>2583270000</v>
      </c>
      <c r="I18" s="43">
        <f t="shared" ref="I18" si="10">I19</f>
        <v>3829</v>
      </c>
      <c r="J18" s="43">
        <f t="shared" ref="J18" si="11">J20</f>
        <v>3449195000</v>
      </c>
      <c r="K18" s="43">
        <f t="shared" ref="K18" si="12">K19</f>
        <v>3224</v>
      </c>
      <c r="L18" s="43">
        <f t="shared" ref="L18" si="13">L20</f>
        <v>3401320000</v>
      </c>
      <c r="M18" s="44">
        <f>L18-'Phụ lục 1 HC'!L19</f>
        <v>-306280000</v>
      </c>
    </row>
    <row r="19" spans="1:13" s="40" customFormat="1" ht="21" customHeight="1" x14ac:dyDescent="0.2">
      <c r="A19" s="46" t="s">
        <v>3</v>
      </c>
      <c r="B19" s="47" t="s">
        <v>111</v>
      </c>
      <c r="C19" s="58"/>
      <c r="D19" s="58"/>
      <c r="E19" s="39">
        <v>3114</v>
      </c>
      <c r="F19" s="39"/>
      <c r="G19" s="39">
        <v>2838</v>
      </c>
      <c r="H19" s="39"/>
      <c r="I19" s="39">
        <v>3829</v>
      </c>
      <c r="J19" s="39"/>
      <c r="K19" s="39">
        <v>3224</v>
      </c>
      <c r="L19" s="39"/>
      <c r="M19" s="44">
        <f>L19-'Phụ lục 1 HC'!L20</f>
        <v>0</v>
      </c>
    </row>
    <row r="20" spans="1:13" s="40" customFormat="1" ht="21" customHeight="1" x14ac:dyDescent="0.2">
      <c r="A20" s="46" t="s">
        <v>4</v>
      </c>
      <c r="B20" s="47" t="s">
        <v>10</v>
      </c>
      <c r="C20" s="58"/>
      <c r="D20" s="58"/>
      <c r="E20" s="39"/>
      <c r="F20" s="39">
        <f>SUM(F21:F24)</f>
        <v>2835295000</v>
      </c>
      <c r="G20" s="39"/>
      <c r="H20" s="39">
        <f t="shared" ref="H20:L20" si="14">SUM(H21:H24)</f>
        <v>2583270000</v>
      </c>
      <c r="I20" s="39"/>
      <c r="J20" s="39">
        <f t="shared" si="14"/>
        <v>3449195000</v>
      </c>
      <c r="K20" s="39"/>
      <c r="L20" s="39">
        <f t="shared" si="14"/>
        <v>3401320000</v>
      </c>
      <c r="M20" s="44">
        <f>L20-'Phụ lục 1 HC'!L21</f>
        <v>-306280000</v>
      </c>
    </row>
    <row r="21" spans="1:13" s="40" customFormat="1" ht="33" x14ac:dyDescent="0.2">
      <c r="A21" s="46" t="s">
        <v>112</v>
      </c>
      <c r="B21" s="47" t="s">
        <v>122</v>
      </c>
      <c r="C21" s="60">
        <v>5000</v>
      </c>
      <c r="D21" s="59"/>
      <c r="E21" s="39"/>
      <c r="F21" s="39">
        <v>4595000</v>
      </c>
      <c r="G21" s="39"/>
      <c r="H21" s="39">
        <v>4170000</v>
      </c>
      <c r="I21" s="39"/>
      <c r="J21" s="39">
        <v>4745000</v>
      </c>
      <c r="K21" s="39"/>
      <c r="L21" s="39">
        <v>16120000</v>
      </c>
      <c r="M21" s="44">
        <f>L21-'Phụ lục 1 HC'!L22</f>
        <v>16120000</v>
      </c>
    </row>
    <row r="22" spans="1:13" s="40" customFormat="1" ht="33" x14ac:dyDescent="0.2">
      <c r="A22" s="46" t="s">
        <v>114</v>
      </c>
      <c r="B22" s="47" t="s">
        <v>123</v>
      </c>
      <c r="C22" s="59">
        <v>50000</v>
      </c>
      <c r="D22" s="59">
        <v>50000</v>
      </c>
      <c r="E22" s="39"/>
      <c r="F22" s="39">
        <v>155700000</v>
      </c>
      <c r="G22" s="39"/>
      <c r="H22" s="39">
        <v>141900000</v>
      </c>
      <c r="I22" s="39"/>
      <c r="J22" s="39">
        <v>191450000</v>
      </c>
      <c r="K22" s="39"/>
      <c r="L22" s="39">
        <v>161200000</v>
      </c>
      <c r="M22" s="44">
        <f>L22-'Phụ lục 1 HC'!L23</f>
        <v>0</v>
      </c>
    </row>
    <row r="23" spans="1:13" s="40" customFormat="1" ht="23.25" customHeight="1" x14ac:dyDescent="0.2">
      <c r="A23" s="46" t="s">
        <v>116</v>
      </c>
      <c r="B23" s="47" t="s">
        <v>124</v>
      </c>
      <c r="C23" s="60">
        <v>300000</v>
      </c>
      <c r="D23" s="59">
        <v>200000</v>
      </c>
      <c r="E23" s="39"/>
      <c r="F23" s="39">
        <v>622800000</v>
      </c>
      <c r="G23" s="39"/>
      <c r="H23" s="39">
        <v>567600000</v>
      </c>
      <c r="I23" s="39"/>
      <c r="J23" s="39">
        <v>765800000</v>
      </c>
      <c r="L23" s="39">
        <v>644800000</v>
      </c>
      <c r="M23" s="44">
        <f>L23-'Phụ lục 1 HC'!L24</f>
        <v>-322400000</v>
      </c>
    </row>
    <row r="24" spans="1:13" s="48" customFormat="1" ht="23.25" customHeight="1" x14ac:dyDescent="0.2">
      <c r="A24" s="46" t="s">
        <v>118</v>
      </c>
      <c r="B24" s="47" t="s">
        <v>120</v>
      </c>
      <c r="C24" s="60">
        <v>800000</v>
      </c>
      <c r="D24" s="59">
        <v>600000</v>
      </c>
      <c r="E24" s="39"/>
      <c r="F24" s="39">
        <v>2052200000</v>
      </c>
      <c r="G24" s="39"/>
      <c r="H24" s="39">
        <v>1869600000</v>
      </c>
      <c r="I24" s="39"/>
      <c r="J24" s="39">
        <v>2487200000</v>
      </c>
      <c r="K24" s="39"/>
      <c r="L24" s="39">
        <v>2579200000</v>
      </c>
      <c r="M24" s="44">
        <f>L24-'Phụ lục 1 HC'!L25</f>
        <v>0</v>
      </c>
    </row>
    <row r="25" spans="1:13" s="44" customFormat="1" ht="24.75" customHeight="1" x14ac:dyDescent="0.2">
      <c r="A25" s="41" t="s">
        <v>149</v>
      </c>
      <c r="B25" s="49" t="s">
        <v>132</v>
      </c>
      <c r="C25" s="61"/>
      <c r="D25" s="61"/>
      <c r="E25" s="43">
        <f>E26+E33+E40+E47</f>
        <v>35737</v>
      </c>
      <c r="F25" s="43">
        <f t="shared" ref="F25:L25" si="15">F26+F33+F40+F47</f>
        <v>23942590000</v>
      </c>
      <c r="G25" s="43">
        <f t="shared" si="15"/>
        <v>42121</v>
      </c>
      <c r="H25" s="43">
        <f t="shared" si="15"/>
        <v>27506410000</v>
      </c>
      <c r="I25" s="43">
        <f t="shared" si="15"/>
        <v>48328</v>
      </c>
      <c r="J25" s="43">
        <f t="shared" si="15"/>
        <v>31920360000</v>
      </c>
      <c r="K25" s="43">
        <f>K26+K33+K40+K47</f>
        <v>42140</v>
      </c>
      <c r="L25" s="43">
        <f t="shared" si="15"/>
        <v>31952900000</v>
      </c>
      <c r="M25" s="44">
        <f>L25-'Phụ lục 1 HC'!L26</f>
        <v>311610000</v>
      </c>
    </row>
    <row r="26" spans="1:13" s="44" customFormat="1" ht="99" x14ac:dyDescent="0.2">
      <c r="A26" s="45">
        <v>3</v>
      </c>
      <c r="B26" s="42" t="s">
        <v>138</v>
      </c>
      <c r="C26" s="57"/>
      <c r="D26" s="57"/>
      <c r="E26" s="43">
        <f>E27</f>
        <v>1332</v>
      </c>
      <c r="F26" s="43">
        <f>F28</f>
        <v>1757720000</v>
      </c>
      <c r="G26" s="43">
        <f t="shared" ref="G26" si="16">G27</f>
        <v>1331</v>
      </c>
      <c r="H26" s="43">
        <f t="shared" ref="H26" si="17">H28</f>
        <v>1763180000</v>
      </c>
      <c r="I26" s="43">
        <f t="shared" ref="I26" si="18">I27</f>
        <v>1247</v>
      </c>
      <c r="J26" s="43">
        <f t="shared" ref="J26" si="19">J28</f>
        <v>1650555000</v>
      </c>
      <c r="K26" s="43">
        <f t="shared" ref="K26" si="20">K27</f>
        <v>1296</v>
      </c>
      <c r="L26" s="43">
        <f t="shared" ref="L26" si="21">L28</f>
        <v>2015280000</v>
      </c>
      <c r="M26" s="44">
        <f>L26-'Phụ lục 1 HC'!L27</f>
        <v>0</v>
      </c>
    </row>
    <row r="27" spans="1:13" s="40" customFormat="1" ht="23.25" customHeight="1" x14ac:dyDescent="0.2">
      <c r="A27" s="46" t="s">
        <v>125</v>
      </c>
      <c r="B27" s="47" t="s">
        <v>111</v>
      </c>
      <c r="C27" s="58"/>
      <c r="D27" s="58"/>
      <c r="E27" s="39">
        <v>1332</v>
      </c>
      <c r="F27" s="39"/>
      <c r="G27" s="39">
        <v>1331</v>
      </c>
      <c r="H27" s="39"/>
      <c r="I27" s="39">
        <v>1247</v>
      </c>
      <c r="J27" s="39"/>
      <c r="K27" s="39">
        <v>1296</v>
      </c>
      <c r="L27" s="39"/>
      <c r="M27" s="44">
        <f>L27-'Phụ lục 1 HC'!L28</f>
        <v>0</v>
      </c>
    </row>
    <row r="28" spans="1:13" s="40" customFormat="1" ht="23.25" customHeight="1" x14ac:dyDescent="0.2">
      <c r="A28" s="46" t="s">
        <v>126</v>
      </c>
      <c r="B28" s="47" t="s">
        <v>10</v>
      </c>
      <c r="C28" s="58"/>
      <c r="D28" s="58"/>
      <c r="E28" s="39"/>
      <c r="F28" s="39">
        <f>SUM(F29:F32)</f>
        <v>1757720000</v>
      </c>
      <c r="G28" s="39"/>
      <c r="H28" s="39">
        <f t="shared" ref="H28:L28" si="22">SUM(H29:H32)</f>
        <v>1763180000</v>
      </c>
      <c r="I28" s="39"/>
      <c r="J28" s="39">
        <f t="shared" si="22"/>
        <v>1650555000</v>
      </c>
      <c r="K28" s="39"/>
      <c r="L28" s="39">
        <f t="shared" si="22"/>
        <v>2015280000</v>
      </c>
      <c r="M28" s="44">
        <f>L28-'Phụ lục 1 HC'!L29</f>
        <v>0</v>
      </c>
    </row>
    <row r="29" spans="1:13" s="40" customFormat="1" ht="33" x14ac:dyDescent="0.2">
      <c r="A29" s="46" t="s">
        <v>112</v>
      </c>
      <c r="B29" s="47" t="s">
        <v>122</v>
      </c>
      <c r="C29" s="60">
        <v>5000</v>
      </c>
      <c r="D29" s="59"/>
      <c r="E29" s="39"/>
      <c r="F29" s="39">
        <v>1520000</v>
      </c>
      <c r="G29" s="39"/>
      <c r="H29" s="39">
        <v>1630000</v>
      </c>
      <c r="I29" s="39"/>
      <c r="J29" s="39">
        <v>1505000</v>
      </c>
      <c r="K29" s="39"/>
      <c r="L29" s="39">
        <v>6480000</v>
      </c>
      <c r="M29" s="44">
        <f>L29-'Phụ lục 1 HC'!L30</f>
        <v>0</v>
      </c>
    </row>
    <row r="30" spans="1:13" s="40" customFormat="1" ht="33" x14ac:dyDescent="0.2">
      <c r="A30" s="46" t="s">
        <v>114</v>
      </c>
      <c r="B30" s="47" t="s">
        <v>123</v>
      </c>
      <c r="C30" s="60">
        <v>50000</v>
      </c>
      <c r="D30" s="59">
        <v>50000</v>
      </c>
      <c r="E30" s="39"/>
      <c r="F30" s="39">
        <v>66600000</v>
      </c>
      <c r="G30" s="39"/>
      <c r="H30" s="39">
        <v>66550000</v>
      </c>
      <c r="I30" s="39"/>
      <c r="J30" s="39">
        <v>62350000</v>
      </c>
      <c r="K30" s="39"/>
      <c r="L30" s="39">
        <v>64800000</v>
      </c>
      <c r="M30" s="44">
        <f>L30-'Phụ lục 1 HC'!L31</f>
        <v>0</v>
      </c>
    </row>
    <row r="31" spans="1:13" s="40" customFormat="1" ht="21.75" customHeight="1" x14ac:dyDescent="0.2">
      <c r="A31" s="46" t="s">
        <v>116</v>
      </c>
      <c r="B31" s="47" t="s">
        <v>139</v>
      </c>
      <c r="C31" s="59"/>
      <c r="D31" s="60">
        <v>200000</v>
      </c>
      <c r="E31" s="39"/>
      <c r="F31" s="39">
        <v>205600000</v>
      </c>
      <c r="G31" s="39"/>
      <c r="H31" s="39">
        <v>201000000</v>
      </c>
      <c r="I31" s="39"/>
      <c r="J31" s="39">
        <v>189200000</v>
      </c>
      <c r="K31" s="39"/>
      <c r="L31" s="39">
        <v>0</v>
      </c>
      <c r="M31" s="44">
        <f>L31-'Phụ lục 1 HC'!L32</f>
        <v>0</v>
      </c>
    </row>
    <row r="32" spans="1:13" s="40" customFormat="1" ht="21.75" customHeight="1" x14ac:dyDescent="0.2">
      <c r="A32" s="46" t="s">
        <v>118</v>
      </c>
      <c r="B32" s="47" t="s">
        <v>120</v>
      </c>
      <c r="C32" s="59">
        <v>1500000</v>
      </c>
      <c r="D32" s="59">
        <v>1000000</v>
      </c>
      <c r="E32" s="39"/>
      <c r="F32" s="39">
        <v>1484000000</v>
      </c>
      <c r="G32" s="39"/>
      <c r="H32" s="39">
        <v>1494000000</v>
      </c>
      <c r="I32" s="39"/>
      <c r="J32" s="39">
        <v>1397500000</v>
      </c>
      <c r="K32" s="39"/>
      <c r="L32" s="39">
        <v>1944000000</v>
      </c>
      <c r="M32" s="44">
        <f>L32-'Phụ lục 1 HC'!L33</f>
        <v>0</v>
      </c>
    </row>
    <row r="33" spans="1:13" s="44" customFormat="1" ht="82.5" x14ac:dyDescent="0.2">
      <c r="A33" s="45">
        <v>4</v>
      </c>
      <c r="B33" s="42" t="s">
        <v>127</v>
      </c>
      <c r="C33" s="57"/>
      <c r="D33" s="57"/>
      <c r="E33" s="43">
        <f>E34</f>
        <v>1516</v>
      </c>
      <c r="F33" s="43">
        <f>F35</f>
        <v>1480835000</v>
      </c>
      <c r="G33" s="43">
        <f t="shared" ref="G33" si="23">G34</f>
        <v>1379</v>
      </c>
      <c r="H33" s="43">
        <f t="shared" ref="H33" si="24">H35</f>
        <v>1350895000</v>
      </c>
      <c r="I33" s="43">
        <f t="shared" ref="I33" si="25">I34</f>
        <v>2710</v>
      </c>
      <c r="J33" s="43">
        <f t="shared" ref="J33" si="26">J35</f>
        <v>2643695000</v>
      </c>
      <c r="K33" s="43">
        <f t="shared" ref="K33" si="27">K34</f>
        <v>1902</v>
      </c>
      <c r="L33" s="43">
        <f t="shared" ref="L33" si="28">L35</f>
        <v>2006610000</v>
      </c>
      <c r="M33" s="44">
        <f>L33-'Phụ lục 1 HC'!L34</f>
        <v>0</v>
      </c>
    </row>
    <row r="34" spans="1:13" s="40" customFormat="1" ht="20.25" customHeight="1" x14ac:dyDescent="0.2">
      <c r="A34" s="46" t="s">
        <v>128</v>
      </c>
      <c r="B34" s="47" t="s">
        <v>111</v>
      </c>
      <c r="C34" s="58"/>
      <c r="D34" s="58"/>
      <c r="E34" s="39">
        <v>1516</v>
      </c>
      <c r="F34" s="39"/>
      <c r="G34" s="39">
        <v>1379</v>
      </c>
      <c r="H34" s="39"/>
      <c r="I34" s="39">
        <v>2710</v>
      </c>
      <c r="J34" s="39"/>
      <c r="K34" s="39">
        <v>1902</v>
      </c>
      <c r="L34" s="39"/>
      <c r="M34" s="44">
        <f>L34-'Phụ lục 1 HC'!L35</f>
        <v>0</v>
      </c>
    </row>
    <row r="35" spans="1:13" s="40" customFormat="1" ht="20.25" customHeight="1" x14ac:dyDescent="0.2">
      <c r="A35" s="46" t="s">
        <v>129</v>
      </c>
      <c r="B35" s="47" t="s">
        <v>10</v>
      </c>
      <c r="C35" s="58"/>
      <c r="D35" s="58"/>
      <c r="E35" s="39"/>
      <c r="F35" s="39">
        <f>SUM(F36:F39)</f>
        <v>1480835000</v>
      </c>
      <c r="G35" s="39"/>
      <c r="H35" s="39">
        <f t="shared" ref="H35:L35" si="29">SUM(H36:H39)</f>
        <v>1350895000</v>
      </c>
      <c r="I35" s="39"/>
      <c r="J35" s="39">
        <f t="shared" si="29"/>
        <v>2643695000</v>
      </c>
      <c r="K35" s="39"/>
      <c r="L35" s="39">
        <f t="shared" si="29"/>
        <v>2006610000</v>
      </c>
      <c r="M35" s="44">
        <f>L35-'Phụ lục 1 HC'!L36</f>
        <v>0</v>
      </c>
    </row>
    <row r="36" spans="1:13" s="40" customFormat="1" ht="33" x14ac:dyDescent="0.2">
      <c r="A36" s="46" t="s">
        <v>112</v>
      </c>
      <c r="B36" s="47" t="s">
        <v>122</v>
      </c>
      <c r="C36" s="60">
        <v>5000</v>
      </c>
      <c r="D36" s="60"/>
      <c r="E36" s="39"/>
      <c r="F36" s="39">
        <v>1935000</v>
      </c>
      <c r="G36" s="39"/>
      <c r="H36" s="39">
        <v>1945000</v>
      </c>
      <c r="I36" s="39"/>
      <c r="J36" s="39">
        <v>3295000</v>
      </c>
      <c r="K36" s="39"/>
      <c r="L36" s="39">
        <v>9510000</v>
      </c>
      <c r="M36" s="44">
        <f>L36-'Phụ lục 1 HC'!L37</f>
        <v>0</v>
      </c>
    </row>
    <row r="37" spans="1:13" s="40" customFormat="1" ht="33" x14ac:dyDescent="0.2">
      <c r="A37" s="46" t="s">
        <v>114</v>
      </c>
      <c r="B37" s="47" t="s">
        <v>123</v>
      </c>
      <c r="C37" s="60">
        <v>50000</v>
      </c>
      <c r="D37" s="60">
        <v>50000</v>
      </c>
      <c r="E37" s="39"/>
      <c r="F37" s="39">
        <v>75800000</v>
      </c>
      <c r="G37" s="39"/>
      <c r="H37" s="39">
        <v>68950000</v>
      </c>
      <c r="I37" s="39"/>
      <c r="J37" s="39">
        <v>135500000</v>
      </c>
      <c r="K37" s="39"/>
      <c r="L37" s="39">
        <v>95100000</v>
      </c>
      <c r="M37" s="44">
        <f>L37-'Phụ lục 1 HC'!L38</f>
        <v>0</v>
      </c>
    </row>
    <row r="38" spans="1:13" s="40" customFormat="1" ht="20.25" customHeight="1" x14ac:dyDescent="0.2">
      <c r="A38" s="46" t="s">
        <v>116</v>
      </c>
      <c r="B38" s="47" t="s">
        <v>139</v>
      </c>
      <c r="C38" s="59"/>
      <c r="D38" s="59">
        <v>200000</v>
      </c>
      <c r="E38" s="39"/>
      <c r="F38" s="39">
        <v>225800000</v>
      </c>
      <c r="G38" s="39"/>
      <c r="H38" s="39">
        <v>198000000</v>
      </c>
      <c r="I38" s="39"/>
      <c r="J38" s="39">
        <v>410200000</v>
      </c>
      <c r="K38" s="39"/>
      <c r="L38" s="39">
        <v>0</v>
      </c>
      <c r="M38" s="44">
        <f>L38-'Phụ lục 1 HC'!L39</f>
        <v>0</v>
      </c>
    </row>
    <row r="39" spans="1:13" s="40" customFormat="1" ht="20.25" customHeight="1" x14ac:dyDescent="0.2">
      <c r="A39" s="46" t="s">
        <v>118</v>
      </c>
      <c r="B39" s="47" t="s">
        <v>120</v>
      </c>
      <c r="C39" s="59">
        <v>1000000</v>
      </c>
      <c r="D39" s="59">
        <v>700000</v>
      </c>
      <c r="E39" s="39"/>
      <c r="F39" s="39">
        <v>1177300000</v>
      </c>
      <c r="G39" s="39"/>
      <c r="H39" s="39">
        <v>1082000000</v>
      </c>
      <c r="I39" s="39"/>
      <c r="J39" s="39">
        <v>2094700000</v>
      </c>
      <c r="K39" s="39"/>
      <c r="L39" s="39">
        <v>1902000000</v>
      </c>
      <c r="M39" s="44">
        <f>L39-'Phụ lục 1 HC'!L40</f>
        <v>0</v>
      </c>
    </row>
    <row r="40" spans="1:13" s="44" customFormat="1" ht="82.5" x14ac:dyDescent="0.2">
      <c r="A40" s="45">
        <v>5</v>
      </c>
      <c r="B40" s="42" t="s">
        <v>140</v>
      </c>
      <c r="C40" s="57"/>
      <c r="D40" s="57"/>
      <c r="E40" s="43">
        <f>E41</f>
        <v>11501</v>
      </c>
      <c r="F40" s="43">
        <v>8197865000</v>
      </c>
      <c r="G40" s="43">
        <v>10724</v>
      </c>
      <c r="H40" s="43">
        <v>7667805000</v>
      </c>
      <c r="I40" s="43">
        <v>13926</v>
      </c>
      <c r="J40" s="43">
        <v>9859395000</v>
      </c>
      <c r="K40" s="43">
        <v>12120</v>
      </c>
      <c r="L40" s="43">
        <v>10362600000</v>
      </c>
      <c r="M40" s="44">
        <f>L40-'Phụ lục 1 HC'!L41</f>
        <v>262485000</v>
      </c>
    </row>
    <row r="41" spans="1:13" s="40" customFormat="1" ht="21" customHeight="1" x14ac:dyDescent="0.2">
      <c r="A41" s="46" t="s">
        <v>8</v>
      </c>
      <c r="B41" s="47" t="s">
        <v>111</v>
      </c>
      <c r="C41" s="58"/>
      <c r="D41" s="58"/>
      <c r="E41" s="39">
        <v>11501</v>
      </c>
      <c r="F41" s="39"/>
      <c r="G41" s="39">
        <v>10724</v>
      </c>
      <c r="H41" s="39"/>
      <c r="I41" s="39">
        <v>13926</v>
      </c>
      <c r="J41" s="39"/>
      <c r="K41" s="39">
        <v>12120</v>
      </c>
      <c r="L41" s="39">
        <v>0</v>
      </c>
      <c r="M41" s="44">
        <f>L41-'Phụ lục 1 HC'!L42</f>
        <v>0</v>
      </c>
    </row>
    <row r="42" spans="1:13" s="40" customFormat="1" ht="21" customHeight="1" x14ac:dyDescent="0.2">
      <c r="A42" s="46" t="s">
        <v>9</v>
      </c>
      <c r="B42" s="47" t="s">
        <v>10</v>
      </c>
      <c r="C42" s="58"/>
      <c r="D42" s="58"/>
      <c r="E42" s="39"/>
      <c r="F42" s="39">
        <f>SUM(F43:F46)</f>
        <v>8197865000</v>
      </c>
      <c r="G42" s="39"/>
      <c r="H42" s="39">
        <f t="shared" ref="H42:L42" si="30">SUM(H43:H46)</f>
        <v>7667805000</v>
      </c>
      <c r="I42" s="39"/>
      <c r="J42" s="39">
        <f t="shared" si="30"/>
        <v>9859395000</v>
      </c>
      <c r="K42" s="39"/>
      <c r="L42" s="39">
        <f t="shared" si="30"/>
        <v>10362600000</v>
      </c>
      <c r="M42" s="44">
        <f>L42-'Phụ lục 1 HC'!L43</f>
        <v>262485000</v>
      </c>
    </row>
    <row r="43" spans="1:13" s="40" customFormat="1" ht="33" x14ac:dyDescent="0.2">
      <c r="A43" s="46" t="s">
        <v>112</v>
      </c>
      <c r="B43" s="47" t="s">
        <v>122</v>
      </c>
      <c r="C43" s="60">
        <v>5000</v>
      </c>
      <c r="D43" s="59"/>
      <c r="E43" s="39"/>
      <c r="F43" s="39">
        <v>17615000</v>
      </c>
      <c r="G43" s="39"/>
      <c r="H43" s="39">
        <v>17005000</v>
      </c>
      <c r="I43" s="39"/>
      <c r="J43" s="39">
        <v>19695000</v>
      </c>
      <c r="K43" s="39"/>
      <c r="L43" s="39">
        <v>60600000</v>
      </c>
      <c r="M43" s="44">
        <f>L43-'Phụ lục 1 HC'!L44</f>
        <v>1535000</v>
      </c>
    </row>
    <row r="44" spans="1:13" s="40" customFormat="1" ht="21" customHeight="1" x14ac:dyDescent="0.2">
      <c r="A44" s="46" t="s">
        <v>114</v>
      </c>
      <c r="B44" s="47" t="s">
        <v>130</v>
      </c>
      <c r="C44" s="60">
        <v>50000</v>
      </c>
      <c r="D44" s="59">
        <v>50000</v>
      </c>
      <c r="E44" s="39"/>
      <c r="F44" s="39">
        <v>575050000</v>
      </c>
      <c r="G44" s="39"/>
      <c r="H44" s="39">
        <v>536200000</v>
      </c>
      <c r="I44" s="39"/>
      <c r="J44" s="39">
        <v>696300000</v>
      </c>
      <c r="K44" s="39"/>
      <c r="L44" s="39">
        <v>606000000</v>
      </c>
      <c r="M44" s="44">
        <f>L44-'Phụ lục 1 HC'!L45</f>
        <v>15350000</v>
      </c>
    </row>
    <row r="45" spans="1:13" s="40" customFormat="1" ht="21" customHeight="1" x14ac:dyDescent="0.2">
      <c r="A45" s="46" t="s">
        <v>116</v>
      </c>
      <c r="B45" s="47" t="s">
        <v>139</v>
      </c>
      <c r="C45" s="59"/>
      <c r="D45" s="59">
        <v>200000</v>
      </c>
      <c r="E45" s="39"/>
      <c r="F45" s="39">
        <v>1595600000</v>
      </c>
      <c r="G45" s="39"/>
      <c r="H45" s="39">
        <v>1464600000</v>
      </c>
      <c r="I45" s="39"/>
      <c r="J45" s="39">
        <v>1997400000</v>
      </c>
      <c r="K45" s="39"/>
      <c r="L45" s="39">
        <v>0</v>
      </c>
      <c r="M45" s="44">
        <f>L45-'Phụ lục 1 HC'!L46</f>
        <v>0</v>
      </c>
    </row>
    <row r="46" spans="1:13" s="40" customFormat="1" ht="21" customHeight="1" x14ac:dyDescent="0.2">
      <c r="A46" s="46" t="s">
        <v>118</v>
      </c>
      <c r="B46" s="47" t="s">
        <v>120</v>
      </c>
      <c r="C46" s="59">
        <v>800000</v>
      </c>
      <c r="D46" s="59">
        <v>400000</v>
      </c>
      <c r="E46" s="39"/>
      <c r="F46" s="39">
        <v>6009600000</v>
      </c>
      <c r="G46" s="39"/>
      <c r="H46" s="39">
        <v>5650000000</v>
      </c>
      <c r="I46" s="39"/>
      <c r="J46" s="39">
        <v>7146000000</v>
      </c>
      <c r="K46" s="39"/>
      <c r="L46" s="39">
        <v>9696000000</v>
      </c>
      <c r="M46" s="44">
        <f>L46-'Phụ lục 1 HC'!L47</f>
        <v>245600000</v>
      </c>
    </row>
    <row r="47" spans="1:13" s="44" customFormat="1" ht="82.5" x14ac:dyDescent="0.2">
      <c r="A47" s="45">
        <v>6</v>
      </c>
      <c r="B47" s="42" t="s">
        <v>141</v>
      </c>
      <c r="C47" s="57"/>
      <c r="D47" s="57"/>
      <c r="E47" s="43">
        <f>E48</f>
        <v>21388</v>
      </c>
      <c r="F47" s="43">
        <f>F49</f>
        <v>12506170000</v>
      </c>
      <c r="G47" s="43">
        <f t="shared" ref="G47" si="31">G48</f>
        <v>28687</v>
      </c>
      <c r="H47" s="43">
        <f t="shared" ref="H47" si="32">H49</f>
        <v>16724530000</v>
      </c>
      <c r="I47" s="43">
        <f t="shared" ref="I47" si="33">I48</f>
        <v>30445</v>
      </c>
      <c r="J47" s="43">
        <f t="shared" ref="J47" si="34">J49</f>
        <v>17766715000</v>
      </c>
      <c r="K47" s="43">
        <f t="shared" ref="K47" si="35">K48</f>
        <v>26822</v>
      </c>
      <c r="L47" s="43">
        <f t="shared" ref="L47" si="36">L49</f>
        <v>17568410000</v>
      </c>
      <c r="M47" s="44">
        <f>L47-'Phụ lục 1 HC'!L48</f>
        <v>49125000</v>
      </c>
    </row>
    <row r="48" spans="1:13" s="48" customFormat="1" ht="20.25" customHeight="1" x14ac:dyDescent="0.2">
      <c r="A48" s="37" t="s">
        <v>6</v>
      </c>
      <c r="B48" s="38" t="s">
        <v>111</v>
      </c>
      <c r="C48" s="62"/>
      <c r="D48" s="62"/>
      <c r="E48" s="39">
        <v>21388</v>
      </c>
      <c r="F48" s="39"/>
      <c r="G48" s="39">
        <v>28687</v>
      </c>
      <c r="H48" s="39"/>
      <c r="I48" s="39">
        <v>30445</v>
      </c>
      <c r="J48" s="39"/>
      <c r="K48" s="39">
        <v>26822</v>
      </c>
      <c r="L48" s="39"/>
      <c r="M48" s="44">
        <f>L48-'Phụ lục 1 HC'!L49</f>
        <v>0</v>
      </c>
    </row>
    <row r="49" spans="1:13" s="40" customFormat="1" ht="20.25" customHeight="1" x14ac:dyDescent="0.2">
      <c r="A49" s="46" t="s">
        <v>7</v>
      </c>
      <c r="B49" s="47" t="s">
        <v>10</v>
      </c>
      <c r="C49" s="63"/>
      <c r="D49" s="63"/>
      <c r="E49" s="39"/>
      <c r="F49" s="39">
        <f>SUM(F50:F53)</f>
        <v>12506170000</v>
      </c>
      <c r="G49" s="39"/>
      <c r="H49" s="39">
        <f t="shared" ref="H49:L49" si="37">SUM(H50:H53)</f>
        <v>16724530000</v>
      </c>
      <c r="I49" s="39"/>
      <c r="J49" s="39">
        <f t="shared" si="37"/>
        <v>17766715000</v>
      </c>
      <c r="K49" s="39"/>
      <c r="L49" s="39">
        <f t="shared" si="37"/>
        <v>17568410000</v>
      </c>
      <c r="M49" s="44">
        <f>L49-'Phụ lục 1 HC'!L50</f>
        <v>49125000</v>
      </c>
    </row>
    <row r="50" spans="1:13" s="40" customFormat="1" ht="33" x14ac:dyDescent="0.2">
      <c r="A50" s="46" t="s">
        <v>112</v>
      </c>
      <c r="B50" s="47" t="s">
        <v>122</v>
      </c>
      <c r="C50" s="64">
        <v>5000</v>
      </c>
      <c r="D50" s="65"/>
      <c r="E50" s="39"/>
      <c r="F50" s="39">
        <v>35370000</v>
      </c>
      <c r="G50" s="39"/>
      <c r="H50" s="39">
        <v>45080000</v>
      </c>
      <c r="I50" s="39"/>
      <c r="J50" s="39">
        <v>48665000</v>
      </c>
      <c r="K50" s="39"/>
      <c r="L50" s="39">
        <v>134110000</v>
      </c>
      <c r="M50" s="44">
        <f>L50-'Phụ lục 1 HC'!L51</f>
        <v>375000</v>
      </c>
    </row>
    <row r="51" spans="1:13" s="40" customFormat="1" ht="18.75" customHeight="1" x14ac:dyDescent="0.2">
      <c r="A51" s="46" t="s">
        <v>114</v>
      </c>
      <c r="B51" s="47" t="s">
        <v>130</v>
      </c>
      <c r="C51" s="64">
        <v>50000</v>
      </c>
      <c r="D51" s="65">
        <v>50000</v>
      </c>
      <c r="E51" s="39"/>
      <c r="F51" s="39">
        <v>1069400000</v>
      </c>
      <c r="G51" s="39"/>
      <c r="H51" s="39">
        <v>1434350000</v>
      </c>
      <c r="I51" s="39"/>
      <c r="J51" s="39">
        <v>1522250000</v>
      </c>
      <c r="K51" s="39"/>
      <c r="L51" s="39">
        <v>1341100000</v>
      </c>
      <c r="M51" s="44">
        <f>L51-'Phụ lục 1 HC'!L52</f>
        <v>3750000</v>
      </c>
    </row>
    <row r="52" spans="1:13" s="40" customFormat="1" ht="18.75" customHeight="1" x14ac:dyDescent="0.2">
      <c r="A52" s="46" t="s">
        <v>116</v>
      </c>
      <c r="B52" s="47" t="s">
        <v>139</v>
      </c>
      <c r="C52" s="65"/>
      <c r="D52" s="65">
        <v>200000</v>
      </c>
      <c r="E52" s="39"/>
      <c r="F52" s="39">
        <v>2862800000</v>
      </c>
      <c r="G52" s="39"/>
      <c r="H52" s="39">
        <v>3934200000</v>
      </c>
      <c r="I52" s="39"/>
      <c r="J52" s="39">
        <v>4142400000</v>
      </c>
      <c r="K52" s="39"/>
      <c r="L52" s="39">
        <v>0</v>
      </c>
      <c r="M52" s="44">
        <f>L52-'Phụ lục 1 HC'!L53</f>
        <v>0</v>
      </c>
    </row>
    <row r="53" spans="1:13" s="40" customFormat="1" ht="18.75" customHeight="1" x14ac:dyDescent="0.2">
      <c r="A53" s="46" t="s">
        <v>118</v>
      </c>
      <c r="B53" s="47" t="s">
        <v>120</v>
      </c>
      <c r="C53" s="65">
        <v>600000</v>
      </c>
      <c r="D53" s="65">
        <v>300000</v>
      </c>
      <c r="E53" s="39"/>
      <c r="F53" s="39">
        <v>8538600000</v>
      </c>
      <c r="G53" s="39"/>
      <c r="H53" s="39">
        <v>11310900000</v>
      </c>
      <c r="I53" s="39"/>
      <c r="J53" s="39">
        <v>12053400000</v>
      </c>
      <c r="K53" s="39"/>
      <c r="L53" s="39">
        <v>16093200000</v>
      </c>
      <c r="M53" s="44">
        <f>L53-'Phụ lục 1 HC'!L54</f>
        <v>45000000</v>
      </c>
    </row>
    <row r="54" spans="1:13" s="40" customFormat="1" ht="20.25" customHeight="1" x14ac:dyDescent="0.2">
      <c r="A54" s="45" t="s">
        <v>13</v>
      </c>
      <c r="B54" s="49" t="s">
        <v>151</v>
      </c>
      <c r="C54" s="50"/>
      <c r="D54" s="50"/>
      <c r="E54" s="43">
        <f>E9+E25</f>
        <v>39247</v>
      </c>
      <c r="F54" s="43">
        <f t="shared" ref="F54:L54" si="38">F9+F25</f>
        <v>27433420000</v>
      </c>
      <c r="G54" s="43">
        <f t="shared" si="38"/>
        <v>45348</v>
      </c>
      <c r="H54" s="43">
        <f t="shared" si="38"/>
        <v>30719080000</v>
      </c>
      <c r="I54" s="43">
        <f t="shared" si="38"/>
        <v>52757</v>
      </c>
      <c r="J54" s="43">
        <f t="shared" si="38"/>
        <v>36359030000</v>
      </c>
      <c r="K54" s="43">
        <f t="shared" si="38"/>
        <v>45839</v>
      </c>
      <c r="L54" s="43">
        <f t="shared" si="38"/>
        <v>36449095000</v>
      </c>
      <c r="M54" s="44">
        <f>L54-'Phụ lục 1 HC'!L55</f>
        <v>7705000</v>
      </c>
    </row>
    <row r="55" spans="1:13" s="40" customFormat="1" ht="16.5" x14ac:dyDescent="0.25">
      <c r="A55" s="51"/>
      <c r="B55" s="52"/>
      <c r="C55" s="53"/>
      <c r="D55" s="53"/>
      <c r="E55" s="54"/>
      <c r="F55" s="54"/>
      <c r="G55" s="54"/>
      <c r="H55" s="54"/>
      <c r="I55" s="54"/>
      <c r="J55" s="54"/>
      <c r="K55" s="54"/>
      <c r="L55" s="54"/>
    </row>
    <row r="56" spans="1:13" s="13" customFormat="1" ht="18.75" x14ac:dyDescent="0.25">
      <c r="A56" s="33"/>
      <c r="B56" s="34"/>
      <c r="C56" s="35"/>
      <c r="D56" s="36"/>
      <c r="E56" s="30"/>
      <c r="F56" s="30"/>
      <c r="G56" s="30"/>
      <c r="H56" s="30"/>
      <c r="I56" s="30"/>
      <c r="J56" s="30"/>
      <c r="K56" s="30"/>
      <c r="L56" s="30"/>
    </row>
    <row r="57" spans="1:13" s="13" customFormat="1" x14ac:dyDescent="0.2"/>
    <row r="58" spans="1:13" s="13" customFormat="1" x14ac:dyDescent="0.2"/>
    <row r="59" spans="1:13" s="13" customFormat="1" x14ac:dyDescent="0.2"/>
    <row r="60" spans="1:13" s="13" customFormat="1" x14ac:dyDescent="0.2"/>
    <row r="61" spans="1:13" s="13" customFormat="1" x14ac:dyDescent="0.2"/>
    <row r="62" spans="1:13" s="13" customFormat="1" x14ac:dyDescent="0.2"/>
  </sheetData>
  <mergeCells count="19">
    <mergeCell ref="H6:H8"/>
    <mergeCell ref="I6:I8"/>
    <mergeCell ref="J6:J8"/>
    <mergeCell ref="E5:F5"/>
    <mergeCell ref="G5:H5"/>
    <mergeCell ref="A4:D4"/>
    <mergeCell ref="A2:L3"/>
    <mergeCell ref="A1:L1"/>
    <mergeCell ref="I5:J5"/>
    <mergeCell ref="K5:L5"/>
    <mergeCell ref="A5:A8"/>
    <mergeCell ref="B5:B8"/>
    <mergeCell ref="C5:C8"/>
    <mergeCell ref="D5:D8"/>
    <mergeCell ref="K6:K8"/>
    <mergeCell ref="L6:L8"/>
    <mergeCell ref="E6:E8"/>
    <mergeCell ref="F6:F8"/>
    <mergeCell ref="G6:G8"/>
  </mergeCells>
  <pageMargins left="0.70866141732283472" right="0.70866141732283472" top="0.74803149606299213" bottom="0.74803149606299213"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Phụ lục 1 HC</vt:lpstr>
      <vt:lpstr>2023</vt:lpstr>
      <vt:lpstr>2024</vt:lpstr>
      <vt:lpstr>2025</vt:lpstr>
      <vt:lpstr>2026-KT số tổng</vt:lpstr>
      <vt:lpstr>Phụ lục 1</vt:lpstr>
      <vt:lpstr>'2023'!Print_Area</vt:lpstr>
      <vt:lpstr>'2024'!Print_Area</vt:lpstr>
      <vt:lpstr>'2025'!Print_Area</vt:lpstr>
      <vt:lpstr>'2026-KT số tổng'!Print_Area</vt:lpstr>
      <vt:lpstr>'Phụ lục 1'!Print_Area</vt:lpstr>
      <vt:lpstr>'Phụ lục 1 HC'!Print_Area</vt:lpstr>
      <vt:lpstr>'2023'!Print_Titles</vt:lpstr>
      <vt:lpstr>'2024'!Print_Titles</vt:lpstr>
      <vt:lpstr>'2026-KT số tổng'!Print_Titles</vt:lpstr>
      <vt:lpstr>'Phụ lục 1'!Print_Titles</vt:lpstr>
      <vt:lpstr>'Phụ lục 1 HC'!Print_Titles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cp:lastModifiedBy>
  <cp:lastPrinted>2025-10-31T09:14:18Z</cp:lastPrinted>
  <dcterms:created xsi:type="dcterms:W3CDTF">2015-01-07T02:07:09Z</dcterms:created>
  <dcterms:modified xsi:type="dcterms:W3CDTF">2025-11-02T08:23:12Z</dcterms:modified>
</cp:coreProperties>
</file>